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Inicio" sheetId="1" r:id="rId1"/>
    <sheet name="MAC-01" sheetId="2" r:id="rId2"/>
    <sheet name="MAC-02" sheetId="3" r:id="rId3"/>
    <sheet name="MAC-03" sheetId="4" r:id="rId4"/>
    <sheet name="MAC-04" sheetId="5" r:id="rId5"/>
    <sheet name="MAC-05" sheetId="6" r:id="rId6"/>
    <sheet name="MAC-06" sheetId="7" r:id="rId7"/>
    <sheet name="MAC-07" sheetId="8" r:id="rId8"/>
    <sheet name="MAC-08" sheetId="9" r:id="rId9"/>
    <sheet name="MAC-09" sheetId="10" r:id="rId10"/>
    <sheet name="MAC-10" sheetId="11" r:id="rId11"/>
    <sheet name="MAC-11" sheetId="12" r:id="rId12"/>
    <sheet name="MAC-12" sheetId="13" r:id="rId13"/>
    <sheet name="MAC-13" sheetId="14" r:id="rId14"/>
    <sheet name="MAC-14" sheetId="15" r:id="rId15"/>
  </sheets>
  <definedNames>
    <definedName name="_xlnm.Print_Area" localSheetId="0">'Inicio'!$A$1:$K$3</definedName>
  </definedNames>
  <calcPr fullCalcOnLoad="1"/>
</workbook>
</file>

<file path=xl/sharedStrings.xml><?xml version="1.0" encoding="utf-8"?>
<sst xmlns="http://schemas.openxmlformats.org/spreadsheetml/2006/main" count="1164" uniqueCount="451">
  <si>
    <t>MEDIACIÓN, ARBITRAJE Y CONCILIACIÓN</t>
  </si>
  <si>
    <t>MAC-1.</t>
  </si>
  <si>
    <t>Conciliaciones y mediaciones terminadas, por unidad de resolución y tipo.</t>
  </si>
  <si>
    <t>VALORES ABSOLUTOS</t>
  </si>
  <si>
    <t>VARIACIONES SOBRE EL AÑO ANTERIOR</t>
  </si>
  <si>
    <t>Absolutas</t>
  </si>
  <si>
    <t>Relativas</t>
  </si>
  <si>
    <t>En porcentaje</t>
  </si>
  <si>
    <t>TOTAL</t>
  </si>
  <si>
    <t xml:space="preserve">RESUELTAS POR LAS UNIDADES
ADMINISTRATIVAS DE MEDIACIÓN, 
ARBITRAJE Y CONCILIACIÓN </t>
  </si>
  <si>
    <t>Conciliaciones individuales</t>
  </si>
  <si>
    <t xml:space="preserve">  Con avenencia</t>
  </si>
  <si>
    <t xml:space="preserve">  Sin avenencia</t>
  </si>
  <si>
    <t xml:space="preserve">  Intentadas sin efecto</t>
  </si>
  <si>
    <t xml:space="preserve">  Otras (1)</t>
  </si>
  <si>
    <t xml:space="preserve">  Conciliaciones colectivas </t>
  </si>
  <si>
    <t xml:space="preserve">   Con avenencia</t>
  </si>
  <si>
    <t xml:space="preserve">   Sin avenencia</t>
  </si>
  <si>
    <t xml:space="preserve">   Intentadas sin efecto</t>
  </si>
  <si>
    <t xml:space="preserve">   Otras (1)</t>
  </si>
  <si>
    <t xml:space="preserve">  Mediaciones</t>
  </si>
  <si>
    <t xml:space="preserve">   Aceptadas con efecto</t>
  </si>
  <si>
    <t xml:space="preserve">   Aceptadas sin efecto</t>
  </si>
  <si>
    <t xml:space="preserve">   No aceptadas</t>
  </si>
  <si>
    <t>RESUELTAS POR LOS ÓRGANOS AUTONÓMICOS DE RESOLUCIÓN
EXTRAJUDICIAL DE CONFLICTOS</t>
  </si>
  <si>
    <t>Conciliaciones colectivas y Mediaciones</t>
  </si>
  <si>
    <t xml:space="preserve"> (1) Se han agrupado "las tenidas por no presentadas", "desistidas" y "otros tipos".</t>
  </si>
  <si>
    <t xml:space="preserve"> </t>
  </si>
  <si>
    <t>MAC-2.</t>
  </si>
  <si>
    <t>Conciliaciones individuales terminadas en las unidades administrativas, cantidades acordadas y cuantías medias, por motivación y tipo de resolución.</t>
  </si>
  <si>
    <t>Con avenencia</t>
  </si>
  <si>
    <t>Cantidades acordadas  (millones de euros)</t>
  </si>
  <si>
    <t>Cuantías medias  (miles de euros)</t>
  </si>
  <si>
    <t>Sin avenencia</t>
  </si>
  <si>
    <t>Intentadas sin efecto</t>
  </si>
  <si>
    <t>Otras (1)</t>
  </si>
  <si>
    <t xml:space="preserve">DESPIDOS </t>
  </si>
  <si>
    <t xml:space="preserve">Con avenencia </t>
  </si>
  <si>
    <t>RECLAMACIONES DE CANTIDAD</t>
  </si>
  <si>
    <t>SANCIONES</t>
  </si>
  <si>
    <t>-</t>
  </si>
  <si>
    <t>CAUSAS VARIAS (2)</t>
  </si>
  <si>
    <t xml:space="preserve"> (2) Comprende:  reclamaciones por accidente de trabajo, clasificación profesional o laboral, antigüedad, etc.</t>
  </si>
  <si>
    <t>MAC-3</t>
  </si>
  <si>
    <t>Conciliaciones individuales terminadas en las unidades administrativas, según motivación, por sector y división de actividad (1).</t>
  </si>
  <si>
    <t>CONCILIACIONES INDIVIDUALES</t>
  </si>
  <si>
    <t>Total</t>
  </si>
  <si>
    <t>Despidos</t>
  </si>
  <si>
    <t>Reclamaciones
de cantidad</t>
  </si>
  <si>
    <t>Sanciones</t>
  </si>
  <si>
    <t>Causas
varias (2)</t>
  </si>
  <si>
    <t xml:space="preserve">TOTAL </t>
  </si>
  <si>
    <t>SECTORES</t>
  </si>
  <si>
    <t xml:space="preserve">Agrario                                                                                                                             </t>
  </si>
  <si>
    <t xml:space="preserve">No agrario                                                                                   </t>
  </si>
  <si>
    <t xml:space="preserve">Industria                                                                                       </t>
  </si>
  <si>
    <t xml:space="preserve">Construcción                                                                                                     </t>
  </si>
  <si>
    <t xml:space="preserve">Servicios                                                                                         </t>
  </si>
  <si>
    <t>DIVISIONES</t>
  </si>
  <si>
    <t>01</t>
  </si>
  <si>
    <t>Agricultura, ganadería, caza y servicios relacionados con las mismas</t>
  </si>
  <si>
    <t>02</t>
  </si>
  <si>
    <t>Silvicultura y explotación forestal</t>
  </si>
  <si>
    <t>03</t>
  </si>
  <si>
    <t>Pesca y acuicultura</t>
  </si>
  <si>
    <t>05</t>
  </si>
  <si>
    <t>Extracción de antracita, hulla y lignito</t>
  </si>
  <si>
    <t>06</t>
  </si>
  <si>
    <t>Extracción de crudo de petróleo y gas natural</t>
  </si>
  <si>
    <t>07</t>
  </si>
  <si>
    <t>Extracción de minerales metálicos</t>
  </si>
  <si>
    <t>08</t>
  </si>
  <si>
    <t>Otras industrias extractivas</t>
  </si>
  <si>
    <t>09</t>
  </si>
  <si>
    <t>Actividades de apoyo a las industrias extractivas</t>
  </si>
  <si>
    <t>10</t>
  </si>
  <si>
    <t>Industria de la alimentación</t>
  </si>
  <si>
    <t>11</t>
  </si>
  <si>
    <t>Fabricación de bebidas</t>
  </si>
  <si>
    <t>12</t>
  </si>
  <si>
    <t>Industria del tabaco</t>
  </si>
  <si>
    <t>13</t>
  </si>
  <si>
    <t>Industria textil</t>
  </si>
  <si>
    <t>14</t>
  </si>
  <si>
    <t>Confección de prendas de vestir</t>
  </si>
  <si>
    <t>15</t>
  </si>
  <si>
    <t>Industria del cuero y del calzado</t>
  </si>
  <si>
    <t>16</t>
  </si>
  <si>
    <t>Industria de la madera y del corcho, excepto muebles; cestería y espartería</t>
  </si>
  <si>
    <t>17</t>
  </si>
  <si>
    <t>Industria del papel</t>
  </si>
  <si>
    <t>18</t>
  </si>
  <si>
    <t>Artes gráficas y reproducción de soportes grabados: impresión, encuadernación</t>
  </si>
  <si>
    <t>19</t>
  </si>
  <si>
    <t>Coquerías y refino de petróleo</t>
  </si>
  <si>
    <t>20</t>
  </si>
  <si>
    <t>Industria química</t>
  </si>
  <si>
    <t>21</t>
  </si>
  <si>
    <t>Fabricación de productos farmacéuticos</t>
  </si>
  <si>
    <t>22</t>
  </si>
  <si>
    <t>Fabricación de productos de caucho y plásticos</t>
  </si>
  <si>
    <t>23</t>
  </si>
  <si>
    <t>Fabricación de otros productos minerales no metálicos</t>
  </si>
  <si>
    <t>24</t>
  </si>
  <si>
    <t>Metalurgia; fabricación de productos de hierro, acero y ferroaleaciones</t>
  </si>
  <si>
    <t>25</t>
  </si>
  <si>
    <t>Fabricación de productos metálicos, excepto maquinaria y equipo</t>
  </si>
  <si>
    <t>26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</si>
  <si>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</si>
  <si>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</si>
  <si>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</si>
  <si>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</si>
  <si>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n.c.o.p.</t>
  </si>
  <si>
    <t>29</t>
  </si>
  <si>
    <t>Fabricación de vehículos de motor, remolques y semirremolques</t>
  </si>
  <si>
    <t>30</t>
  </si>
  <si>
    <t>Fabricación de otro material de transporte</t>
  </si>
  <si>
    <t>31</t>
  </si>
  <si>
    <t>Fabricación de muebles</t>
  </si>
  <si>
    <t>32</t>
  </si>
  <si>
    <t>Otras industrias manufactureras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</si>
  <si>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</si>
  <si>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</si>
  <si>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</si>
  <si>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</si>
  <si>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</si>
  <si>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</si>
  <si>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37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</si>
  <si>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</si>
  <si>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</si>
  <si>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</si>
  <si>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</si>
  <si>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</si>
  <si>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41</t>
  </si>
  <si>
    <t>Construcción de edificios</t>
  </si>
  <si>
    <t>42</t>
  </si>
  <si>
    <t>Ingeniería civil</t>
  </si>
  <si>
    <t>43</t>
  </si>
  <si>
    <t>Actividades de construcción especializada</t>
  </si>
  <si>
    <t>45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</si>
  <si>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</si>
  <si>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</si>
  <si>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</si>
  <si>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</si>
  <si>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Comercio al por menor, excepto de vehículos de motor y motocicletas</t>
  </si>
  <si>
    <t>49</t>
  </si>
  <si>
    <t>Transporte terrestre y por tubería</t>
  </si>
  <si>
    <t>50</t>
  </si>
  <si>
    <t>Transporte marítimo y por vías 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</si>
  <si>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</si>
  <si>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</si>
  <si>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</si>
  <si>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</si>
  <si>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</si>
  <si>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</si>
  <si>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</si>
  <si>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</si>
  <si>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</si>
  <si>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</si>
  <si>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</si>
  <si>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</si>
  <si>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</si>
  <si>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Actividades cinematográficas, de vídeo y de programas de televisión, grabación de sonido y edición musical</t>
  </si>
  <si>
    <t>60</t>
  </si>
  <si>
    <t>Actividades de programación y emisión 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</si>
  <si>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</si>
  <si>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</si>
  <si>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</si>
  <si>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</si>
  <si>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</si>
  <si>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</si>
  <si>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</si>
  <si>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</si>
  <si>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</si>
  <si>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</si>
  <si>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</si>
  <si>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</si>
  <si>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</si>
  <si>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</si>
  <si>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</si>
  <si>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</si>
  <si>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</si>
  <si>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</si>
  <si>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</si>
  <si>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</si>
  <si>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</si>
  <si>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</si>
  <si>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</si>
  <si>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</si>
  <si>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</si>
  <si>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</si>
  <si>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</si>
  <si>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</si>
  <si>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</si>
  <si>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</si>
  <si>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</si>
  <si>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</si>
  <si>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</si>
  <si>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</si>
  <si>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</si>
  <si>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</si>
  <si>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</si>
  <si>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</si>
  <si>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</si>
  <si>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</si>
  <si>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</si>
  <si>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</si>
  <si>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</si>
  <si>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Educación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</si>
  <si>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</si>
  <si>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</si>
  <si>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</si>
  <si>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</si>
  <si>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</si>
  <si>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</si>
  <si>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</si>
  <si>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</si>
  <si>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</si>
  <si>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</si>
  <si>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</si>
  <si>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</si>
  <si>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</si>
  <si>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</si>
  <si>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</si>
  <si>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</si>
  <si>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</si>
  <si>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</si>
  <si>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</si>
  <si>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</si>
  <si>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</si>
  <si>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</si>
  <si>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98</t>
  </si>
  <si>
    <t>Actividades de los hogares como productores de bienes y servicios para uso propío</t>
  </si>
  <si>
    <t>99</t>
  </si>
  <si>
    <t>Actividades de organizaciones y organismos extraterritoriales</t>
  </si>
  <si>
    <t xml:space="preserve"> (1) No incluye Cataluña ya que no proporciona la informacion completa, por lo que los totales no se corresponden con las sumas de los parciales.</t>
  </si>
  <si>
    <t>MAC-6.</t>
  </si>
  <si>
    <t>Conciliaciones individuales en materia de despidos terminadas con avenencia en las unidades administrativas, cantidades acordadas y cuantías medias, por comunidad autónoma y provincia.</t>
  </si>
  <si>
    <t xml:space="preserve">CONCILIACIONES
POR DESPIDOS
CON AVENENCIA </t>
  </si>
  <si>
    <t>CANTIDADES
ACORDADAS
Millones de euros</t>
  </si>
  <si>
    <t>CUANTÍAS
MEDIAS
Euros</t>
  </si>
  <si>
    <t>ANDALUCÍA</t>
  </si>
  <si>
    <t xml:space="preserve">Almería 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</si>
  <si>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</si>
  <si>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</si>
  <si>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</si>
  <si>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</si>
  <si>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</si>
  <si>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</si>
  <si>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</si>
  <si>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>ARAGÓN</t>
  </si>
  <si>
    <t xml:space="preserve">Huesca </t>
  </si>
  <si>
    <t xml:space="preserve">Teruel </t>
  </si>
  <si>
    <t xml:space="preserve">Zaragoza </t>
  </si>
  <si>
    <t>ASTURIAS (PRINCIPADO DE)</t>
  </si>
  <si>
    <t>BALEARES (ILLES) (1)</t>
  </si>
  <si>
    <t>CANARIAS</t>
  </si>
  <si>
    <t xml:space="preserve">Las Palmas </t>
  </si>
  <si>
    <t xml:space="preserve">S.C. Tenerife </t>
  </si>
  <si>
    <t>CANTABRIA (2)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</si>
  <si>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</si>
  <si>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</si>
  <si>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</si>
  <si>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</si>
  <si>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</si>
  <si>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</si>
  <si>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>CASTILLA Y LEÓN</t>
  </si>
  <si>
    <t xml:space="preserve">Ávila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</si>
  <si>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</si>
  <si>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</si>
  <si>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</si>
  <si>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</si>
  <si>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</si>
  <si>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</si>
  <si>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</si>
  <si>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</si>
  <si>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</si>
  <si>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</si>
  <si>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</si>
  <si>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</si>
  <si>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</si>
  <si>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COMUNITAT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</si>
  <si>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</si>
  <si>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</si>
  <si>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</si>
  <si>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</si>
  <si>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</si>
  <si>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</si>
  <si>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</si>
  <si>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</si>
  <si>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</si>
  <si>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</si>
  <si>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</si>
  <si>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 (COMUNIDAD DE)</t>
  </si>
  <si>
    <t>MURCIA (REGIÓN DE)</t>
  </si>
  <si>
    <t>NAVARRA (C. FORAL DE)</t>
  </si>
  <si>
    <t>PAÍS VASCO</t>
  </si>
  <si>
    <t xml:space="preserve">Álava </t>
  </si>
  <si>
    <t xml:space="preserve">Guipúzcoa </t>
  </si>
  <si>
    <t>Vizcaya</t>
  </si>
  <si>
    <t>RIOJA (LA)</t>
  </si>
  <si>
    <t>Ceuta</t>
  </si>
  <si>
    <t>Melilla</t>
  </si>
  <si>
    <t xml:space="preserve">(1) Desde febrero de 2005, los conflictos planteados en la comunidad autónoma de Baleares son resueltos por el Tribunal de Arbitraje y Mediación de las Islas Baleares (TAMIB). </t>
  </si>
  <si>
    <t xml:space="preserve">(2) Desde marzo de 2008, los conflictos planteados en la comunidad autónoma de Cantabria son resueltos por el Organismo de Resolución Extrajudicial de Conflictos Laborales de Cantabria (ORECLA). </t>
  </si>
  <si>
    <t>MAC-4.</t>
  </si>
  <si>
    <t xml:space="preserve">Conciliaciones individuales terminadas en las unidades administrativas, según motivación, por comunidad autónoma y provincia. </t>
  </si>
  <si>
    <t>DESPIDOS</t>
  </si>
  <si>
    <t>CAUSAS VARIAS (1)</t>
  </si>
  <si>
    <t>BALEARS (ILLES) (2)</t>
  </si>
  <si>
    <t>CANTABRIA (3)</t>
  </si>
  <si>
    <t>(1) Comprende: reclamaciones por accidente de trabajo, clasificación profesional o laboral, antigüedad, etc.</t>
  </si>
  <si>
    <t>(2) Desde febrero de 2005, los conflictos planteados en la comunidad autónoma de Baleares son resueltos por el Tribunal de Arbitraje y Mediación de las Islas Baleares (TAMIB).</t>
  </si>
  <si>
    <t>(3) Desde marzo de 2008, los conflictos planteados en la comunidad autónoma de Cantabria son resueltos por el Organismo de Resolución Extrajudicial de Conflictos Laborales de Cantabria (ORECLA).</t>
  </si>
  <si>
    <t>MAC-5.</t>
  </si>
  <si>
    <t>Total de conciliaciones individuales y conciliaciones individuales en materia de despidos terminadas en las unidades administrativas, según sector de actividad, por comunidad autónoma y provincia</t>
  </si>
  <si>
    <t>Año 2010</t>
  </si>
  <si>
    <t>AGRARIO</t>
  </si>
  <si>
    <t>INDUSTRIA</t>
  </si>
  <si>
    <t>CONSTRUCCIÓN</t>
  </si>
  <si>
    <t>SERVICIOS</t>
  </si>
  <si>
    <t>BALEARS (ILLES) (1)</t>
  </si>
  <si>
    <t xml:space="preserve">S.C.Tenerife </t>
  </si>
  <si>
    <t>CATALUÑA (3)</t>
  </si>
  <si>
    <t>..</t>
  </si>
  <si>
    <t>COMUNIDAD VALENCIANA</t>
  </si>
  <si>
    <t>(1) Desde febrero de 2005, los conflictos planteados en la comunidad autónoma de Baleares son resueltos por el Tribunal de Arbitraje y Mediación de las Islas Baleares (TAMIB).</t>
  </si>
  <si>
    <t>(2) Desde marzo de 2008, los conflictos planteados en la comunidad autónoma de Cantabria son resueltos por el Organismo de Resolución Extrajudicial de Conflictos Laborales de Cantabria (ORECLA).</t>
  </si>
  <si>
    <t>(3) No se incorporan datos sobre actividad económica de Cataluña ya que no proporciona la información completa.</t>
  </si>
  <si>
    <t>MAC-7.</t>
  </si>
  <si>
    <t xml:space="preserve">Conciliaciones individuales en materia de despidos terminadas, según sexo, por edad (1). </t>
  </si>
  <si>
    <t>Distribución porcentual por edad</t>
  </si>
  <si>
    <t>TOTAL DESPIDOS</t>
  </si>
  <si>
    <t>DESPIDOS CON AVENENCIA</t>
  </si>
  <si>
    <t>Varones</t>
  </si>
  <si>
    <t>Mujeres</t>
  </si>
  <si>
    <t xml:space="preserve">De 16 a 19 años </t>
  </si>
  <si>
    <t xml:space="preserve">De 20 a 24 años </t>
  </si>
  <si>
    <t>De 25 a 39 años</t>
  </si>
  <si>
    <t>De 40 a 54 años</t>
  </si>
  <si>
    <t>De 55 a 59 años</t>
  </si>
  <si>
    <t>De 60 y más años</t>
  </si>
  <si>
    <t>Concl.</t>
  </si>
  <si>
    <t>Distribución porcentual por sexo</t>
  </si>
  <si>
    <t>(1) Véase nota a este cuadro en FUENTES Y NOTAS EXPLICATIVAS.</t>
  </si>
  <si>
    <t>MAC-8.</t>
  </si>
  <si>
    <t xml:space="preserve">Conciliaciones individuales en materia de despidos terminadas, según sexo, por antigüedad (1). </t>
  </si>
  <si>
    <t>Distribución porcentual por antigüedad</t>
  </si>
  <si>
    <t>2009</t>
  </si>
  <si>
    <t>2010</t>
  </si>
  <si>
    <t>Hasta 1 año</t>
  </si>
  <si>
    <t>De 1 a 5 años</t>
  </si>
  <si>
    <t>De 5 a 10 años</t>
  </si>
  <si>
    <t>Más de 10 años</t>
  </si>
  <si>
    <t>MAC-9.</t>
  </si>
  <si>
    <t>Conciliaciones individuales en materia de despidos terminadas, por tamaño de la empresa (1).</t>
  </si>
  <si>
    <t>Distribución porcentual</t>
  </si>
  <si>
    <t>De 1 a 9 trabajadores</t>
  </si>
  <si>
    <t>De 10 a 25 trabajadores</t>
  </si>
  <si>
    <t>De 26 a 49 trabajadores</t>
  </si>
  <si>
    <t>De 50 a 100 trabajadores</t>
  </si>
  <si>
    <t>De 101 a 249 trabajadores</t>
  </si>
  <si>
    <t>De 250 a 499 trabajadores</t>
  </si>
  <si>
    <t>500 y más trabajadores</t>
  </si>
  <si>
    <t>MAC-10.</t>
  </si>
  <si>
    <t>Conciliaciones colectivas terminadas en las unidades administrativas, trabajadores y empresas afectados, por tipo de resolución (1).</t>
  </si>
  <si>
    <t>CONCILIACIONES COLECTIVAS</t>
  </si>
  <si>
    <t>EMPRESAS AFECTADAS</t>
  </si>
  <si>
    <t>TRABAJADORES AFECTADOS</t>
  </si>
  <si>
    <t>,</t>
  </si>
  <si>
    <t>Otras (2)</t>
  </si>
  <si>
    <t xml:space="preserve">(1) Los datos pueden sobrevalorar el fénomeno real debido a que distintos sindicatos o representantes de los trabajadores pueden interponer, cada uno de ellos, conflicto colectivo por idéntico motivo. </t>
  </si>
  <si>
    <t>(2) Se han agrupado "las tenidas por no presentadas", "desistidas" y "otros tipos".</t>
  </si>
  <si>
    <t>MAC-11</t>
  </si>
  <si>
    <t>Conciliaciones colectivas terminadas y terminadas con avenencia en las unidades administrativas, empresas y trabajadores afectados, por comunidad autónoma.</t>
  </si>
  <si>
    <t xml:space="preserve">Andalucía </t>
  </si>
  <si>
    <t>Aragón</t>
  </si>
  <si>
    <t xml:space="preserve">Asturias (Principado de) </t>
  </si>
  <si>
    <t xml:space="preserve">Balears (Illes) </t>
  </si>
  <si>
    <t>Canarias</t>
  </si>
  <si>
    <t>Cantabria</t>
  </si>
  <si>
    <t xml:space="preserve">Castilla-La Mancha 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</si>
  <si>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</si>
  <si>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</si>
  <si>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</si>
  <si>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</si>
  <si>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</si>
  <si>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</si>
  <si>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</si>
  <si>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(C. Foral de)</t>
  </si>
  <si>
    <t xml:space="preserve">País Vasco </t>
  </si>
  <si>
    <t>Rioja (La)</t>
  </si>
  <si>
    <t>Ceuta y Melilla</t>
  </si>
  <si>
    <t>Interautonómicas (1)</t>
  </si>
  <si>
    <t>(1) Resueltas por la Dirección General de Trabajo del Departamento.</t>
  </si>
  <si>
    <t>MAC-12.</t>
  </si>
  <si>
    <t xml:space="preserve">Mediaciones terminadas en las unidades </t>
  </si>
  <si>
    <t xml:space="preserve">administrativas, trabajadores y empresas </t>
  </si>
  <si>
    <t xml:space="preserve">afectados, por tipo de resolución. </t>
  </si>
  <si>
    <t>MEDIACIONES</t>
  </si>
  <si>
    <t xml:space="preserve">Aceptadas con efecto </t>
  </si>
  <si>
    <t xml:space="preserve">Aceptadas sin efecto </t>
  </si>
  <si>
    <t xml:space="preserve">No aceptadas </t>
  </si>
  <si>
    <t>MEDIACION, ARBITRAJE Y CONCILIACION</t>
  </si>
  <si>
    <t>MAC-13.</t>
  </si>
  <si>
    <t>Conciliaciones y mediaciones terminadas en los órganos autonómicos de resolución extrajudicial de conflictos, por comunidad autónoma.</t>
  </si>
  <si>
    <t>CONCILIACIONES
Y MEDIACIONES</t>
  </si>
  <si>
    <t>TRABAJADORES
AFECTADOS</t>
  </si>
  <si>
    <t>CONCILIACIONES COLECTIVAS Y</t>
  </si>
  <si>
    <t>Castilla-La Mancha</t>
  </si>
  <si>
    <t xml:space="preserve">Navarra (Comunidad Foral de) </t>
  </si>
  <si>
    <t>Rioja, La</t>
  </si>
  <si>
    <t>Interautonómico (SIMA) (1)</t>
  </si>
  <si>
    <t>CONCILIACIONES INDIVIDUALES (2)</t>
  </si>
  <si>
    <t>Interautonómico (SIMA)</t>
  </si>
  <si>
    <t xml:space="preserve">(1) Los sectores y empresas adheridos al Acuerdo de Solución Extrajudicial de Conflictos Laborales (ASEC), deben acudir al SIMA obligatoriamente antes de formalizar la convocatoria de huelga. El 84% de los trabajadores afectados en 2010 se corresponden con la mediación previa a la huelga general de 29 de septiembre. </t>
  </si>
  <si>
    <t>(2) En las comunidades autónomas en las que no figura dato, los órganos de resolución extrajudicial de conflictos no dirimen casos en materia de conflictos individuales.</t>
  </si>
  <si>
    <t>MAC-14.</t>
  </si>
  <si>
    <t>Conciliaciones colectivas y mediaciones terminadas en los órganos autonómicos de resolución extrajudicial de conflictos, según tipo de resolución, por comunidad autónoma y provincia.</t>
  </si>
  <si>
    <t>CON AVENENCIA</t>
  </si>
  <si>
    <t>SIN AVENENCIA</t>
  </si>
  <si>
    <t>INTENTADAS SIN EFECTO</t>
  </si>
  <si>
    <t>OTRAS</t>
  </si>
  <si>
    <t xml:space="preserve">ANDALUCÍA </t>
  </si>
  <si>
    <t>Interprovincial</t>
  </si>
  <si>
    <t>BALEARS (ILLES)</t>
  </si>
  <si>
    <t>CANTABRIA</t>
  </si>
  <si>
    <t xml:space="preserve">Interprovincial </t>
  </si>
  <si>
    <t xml:space="preserve">PAÍS VASCO </t>
  </si>
  <si>
    <t xml:space="preserve">INTERAUTONÓMICO (SIMA) </t>
  </si>
  <si>
    <t xml:space="preserve">Conciliaciones individuales terminadas en las unidades administrativas, según motivación, por sector y división de actividad </t>
  </si>
  <si>
    <t>Conciliaciones individuales en materia de despidos terminadas, según sexo, por edad</t>
  </si>
  <si>
    <t>Conciliaciones individuales en materia de despidos terminadas, según sexo, por antigüedad</t>
  </si>
  <si>
    <t xml:space="preserve">Conciliaciones individuales en materia de despidos terminadas, por tamaño de la empresa </t>
  </si>
  <si>
    <t xml:space="preserve">Conciliaciones colectivas terminadas en las unidades administrativas, trabajadores y empresas afectados, por tipo de resolución </t>
  </si>
  <si>
    <t xml:space="preserve">Mediaciones terminadas en las unidades administrativas, trabajadores y empresas afectados, por tipo de resolución. </t>
  </si>
  <si>
    <t>1.-</t>
  </si>
  <si>
    <t>2.-</t>
  </si>
  <si>
    <t>3.-</t>
  </si>
  <si>
    <t>4.-</t>
  </si>
  <si>
    <t>5.-</t>
  </si>
  <si>
    <t>6.-</t>
  </si>
  <si>
    <t>7.-</t>
  </si>
  <si>
    <t>8.-</t>
  </si>
  <si>
    <t>9.-</t>
  </si>
  <si>
    <t>10.-</t>
  </si>
  <si>
    <t>11.-</t>
  </si>
  <si>
    <t>12.-</t>
  </si>
  <si>
    <t>13.-</t>
  </si>
  <si>
    <t>14.-</t>
  </si>
  <si>
    <t>Inicio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</si>
</sst>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0.0_)"/>
    <numFmt numFmtId="166" formatCode="#,##0.0"/>
    <numFmt numFmtId="167" formatCode="#,##0.0_);\(#,##0.0\)"/>
    <numFmt numFmtId="168" formatCode="#,##0;\-#,##0;\-"/>
    <numFmt numFmtId="169" formatCode="#,##0.00;\-#,##0.00;\-"/>
    <numFmt numFmtId="170" formatCode=";;;"/>
    <numFmt numFmtId="171" formatCode="#,##0.0;\-#,##0.0;\-"/>
    <numFmt numFmtId="172" formatCode="0.0"/>
    <numFmt numFmtId="173" formatCode="General_)"/>
    <numFmt numFmtId="174" formatCode="_-* #,##0.00\ _P_t_s_-;\-* #,##0.00\ _P_t_s_-;_-* &quot;-&quot;??\ _P_t_s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\ &quot;Pts&quot;_-;\-* #,##0\ &quot;Pts&quot;_-;_-* &quot;-&quot;\ &quot;Pts&quot;_-;_-@_-"/>
    <numFmt numFmtId="178" formatCode="0.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C0A]dddd\,\ dd&quot; de &quot;mmmm&quot; de &quot;yyyy"/>
    <numFmt numFmtId="184" formatCode="#,##0.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8"/>
      <color indexed="12"/>
      <name val="Arial"/>
      <family val="0"/>
    </font>
    <font>
      <b/>
      <sz val="7"/>
      <color indexed="12"/>
      <name val="Arial"/>
      <family val="0"/>
    </font>
    <font>
      <b/>
      <sz val="7"/>
      <name val="Arial"/>
      <family val="0"/>
    </font>
    <font>
      <sz val="10"/>
      <color indexed="12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8"/>
      <name val="Courier New"/>
      <family val="3"/>
    </font>
    <font>
      <sz val="9"/>
      <color indexed="12"/>
      <name val="Courier"/>
      <family val="0"/>
    </font>
    <font>
      <b/>
      <sz val="9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2"/>
      <color indexed="12"/>
      <name val="Arial"/>
      <family val="0"/>
    </font>
    <font>
      <u val="single"/>
      <sz val="12"/>
      <color indexed="39"/>
      <name val="Arial"/>
      <family val="0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Verdana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Verdana"/>
      <family val="2"/>
    </font>
    <font>
      <b/>
      <sz val="11"/>
      <color indexed="8"/>
      <name val="Verdana"/>
      <family val="2"/>
    </font>
    <font>
      <b/>
      <i/>
      <sz val="14"/>
      <name val="Arial"/>
      <family val="0"/>
    </font>
    <font>
      <b/>
      <sz val="12"/>
      <color indexed="12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13" borderId="1" applyNumberFormat="0" applyAlignment="0" applyProtection="0"/>
    <xf numFmtId="0" fontId="22" fillId="23" borderId="1" applyNumberFormat="0" applyAlignment="0" applyProtection="0"/>
    <xf numFmtId="0" fontId="23" fillId="24" borderId="2" applyNumberFormat="0" applyAlignment="0" applyProtection="0"/>
    <xf numFmtId="0" fontId="24" fillId="0" borderId="3" applyNumberFormat="0" applyFill="0" applyAlignment="0" applyProtection="0"/>
    <xf numFmtId="0" fontId="25" fillId="24" borderId="2" applyNumberFormat="0" applyAlignment="0" applyProtection="0"/>
    <xf numFmtId="0" fontId="26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7" fillId="14" borderId="1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7" borderId="1" applyNumberFormat="0" applyAlignment="0" applyProtection="0"/>
    <xf numFmtId="0" fontId="3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4" borderId="0" applyNumberFormat="0" applyBorder="0" applyAlignment="0" applyProtection="0"/>
    <xf numFmtId="0" fontId="4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9" borderId="7" applyNumberFormat="0" applyFont="0" applyAlignment="0" applyProtection="0"/>
    <xf numFmtId="0" fontId="38" fillId="9" borderId="7" applyNumberFormat="0" applyFont="0" applyAlignment="0" applyProtection="0"/>
    <xf numFmtId="0" fontId="41" fillId="13" borderId="8" applyNumberFormat="0" applyAlignment="0" applyProtection="0"/>
    <xf numFmtId="9" fontId="0" fillId="0" borderId="0" applyFont="0" applyFill="0" applyBorder="0" applyAlignment="0" applyProtection="0"/>
    <xf numFmtId="0" fontId="42" fillId="23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5" applyNumberFormat="0" applyFill="0" applyAlignment="0" applyProtection="0"/>
    <xf numFmtId="0" fontId="26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1" fillId="1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2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0" fillId="13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top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3" fontId="3" fillId="0" borderId="0" xfId="0" applyNumberFormat="1" applyFont="1" applyFill="1" applyAlignment="1" applyProtection="1">
      <alignment horizontal="right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166" fontId="3" fillId="0" borderId="0" xfId="0" applyNumberFormat="1" applyFont="1" applyFill="1" applyAlignment="1" applyProtection="1">
      <alignment horizontal="right"/>
      <protection/>
    </xf>
    <xf numFmtId="166" fontId="3" fillId="0" borderId="0" xfId="0" applyNumberFormat="1" applyFont="1" applyFill="1" applyAlignment="1" applyProtection="1">
      <alignment horizontal="right" vertical="center"/>
      <protection/>
    </xf>
    <xf numFmtId="0" fontId="2" fillId="23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right" vertical="center"/>
      <protection/>
    </xf>
    <xf numFmtId="165" fontId="3" fillId="0" borderId="0" xfId="0" applyNumberFormat="1" applyFont="1" applyFill="1" applyAlignment="1" applyProtection="1">
      <alignment horizontal="right" vertical="center"/>
      <protection/>
    </xf>
    <xf numFmtId="165" fontId="3" fillId="0" borderId="0" xfId="0" applyNumberFormat="1" applyFont="1" applyFill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165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righ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ill="1" applyAlignment="1">
      <alignment vertical="center"/>
    </xf>
    <xf numFmtId="166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165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3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 applyProtection="1">
      <alignment horizontal="right" vertical="center"/>
      <protection/>
    </xf>
    <xf numFmtId="164" fontId="3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4" fontId="2" fillId="0" borderId="0" xfId="0" applyNumberFormat="1" applyFont="1" applyFill="1" applyAlignment="1" applyProtection="1">
      <alignment horizontal="right" vertical="center"/>
      <protection/>
    </xf>
    <xf numFmtId="167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/>
      <protection/>
    </xf>
    <xf numFmtId="164" fontId="5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8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/>
      <protection locked="0"/>
    </xf>
    <xf numFmtId="164" fontId="8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NumberFormat="1" applyFill="1" applyAlignment="1">
      <alignment/>
    </xf>
    <xf numFmtId="0" fontId="1" fillId="13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0" fillId="13" borderId="0" xfId="0" applyNumberFormat="1" applyFill="1" applyAlignment="1">
      <alignment/>
    </xf>
    <xf numFmtId="0" fontId="1" fillId="13" borderId="0" xfId="0" applyNumberFormat="1" applyFont="1" applyFill="1" applyAlignment="1">
      <alignment/>
    </xf>
    <xf numFmtId="0" fontId="0" fillId="13" borderId="0" xfId="0" applyNumberFormat="1" applyFont="1" applyFill="1" applyAlignment="1">
      <alignment/>
    </xf>
    <xf numFmtId="0" fontId="0" fillId="0" borderId="0" xfId="0" applyAlignment="1">
      <alignment horizontal="justify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wrapText="1"/>
    </xf>
    <xf numFmtId="0" fontId="0" fillId="0" borderId="15" xfId="0" applyNumberFormat="1" applyFill="1" applyBorder="1" applyAlignment="1">
      <alignment/>
    </xf>
    <xf numFmtId="0" fontId="0" fillId="0" borderId="16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Continuous" vertical="top" wrapText="1"/>
      <protection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3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Alignment="1" applyProtection="1">
      <alignment vertical="top"/>
      <protection locked="0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right" vertical="center"/>
    </xf>
    <xf numFmtId="168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 applyProtection="1">
      <alignment vertical="top"/>
      <protection locked="0"/>
    </xf>
    <xf numFmtId="0" fontId="0" fillId="0" borderId="0" xfId="0" applyNumberFormat="1" applyFill="1" applyAlignment="1">
      <alignment horizontal="lef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1" fillId="0" borderId="0" xfId="0" applyFont="1" applyAlignment="1">
      <alignment horizontal="justify" vertical="center" wrapText="1"/>
    </xf>
    <xf numFmtId="3" fontId="2" fillId="0" borderId="0" xfId="0" applyNumberFormat="1" applyFont="1" applyFill="1" applyAlignment="1">
      <alignment horizontal="left" vertical="center" inden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0" fontId="11" fillId="0" borderId="0" xfId="91" applyFont="1" applyFill="1" applyBorder="1" applyAlignment="1">
      <alignment horizontal="right" vertical="top" wrapText="1"/>
      <protection/>
    </xf>
    <xf numFmtId="0" fontId="11" fillId="0" borderId="0" xfId="91" applyFont="1" applyFill="1" applyBorder="1" applyAlignment="1">
      <alignment horizontal="justify" vertical="top" wrapText="1"/>
      <protection/>
    </xf>
    <xf numFmtId="168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20" xfId="91" applyFont="1" applyFill="1" applyBorder="1" applyAlignment="1">
      <alignment horizontal="justify" vertical="top" wrapText="1"/>
      <protection/>
    </xf>
    <xf numFmtId="168" fontId="2" fillId="0" borderId="20" xfId="0" applyNumberFormat="1" applyFont="1" applyBorder="1" applyAlignment="1" applyProtection="1">
      <alignment vertical="top"/>
      <protection locked="0"/>
    </xf>
    <xf numFmtId="0" fontId="2" fillId="0" borderId="20" xfId="0" applyFont="1" applyBorder="1" applyAlignment="1">
      <alignment horizontal="right" vertical="top" wrapText="1"/>
    </xf>
    <xf numFmtId="0" fontId="2" fillId="0" borderId="20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/>
    </xf>
    <xf numFmtId="0" fontId="2" fillId="23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168" fontId="2" fillId="0" borderId="0" xfId="0" applyNumberFormat="1" applyFont="1" applyBorder="1" applyAlignment="1" applyProtection="1">
      <alignment vertical="top"/>
      <protection locked="0"/>
    </xf>
    <xf numFmtId="0" fontId="11" fillId="0" borderId="22" xfId="91" applyFont="1" applyFill="1" applyBorder="1" applyAlignment="1">
      <alignment horizontal="justify" vertical="top" wrapText="1"/>
      <protection/>
    </xf>
    <xf numFmtId="168" fontId="2" fillId="0" borderId="22" xfId="0" applyNumberFormat="1" applyFont="1" applyBorder="1" applyAlignment="1" applyProtection="1">
      <alignment vertical="top"/>
      <protection locked="0"/>
    </xf>
    <xf numFmtId="0" fontId="11" fillId="0" borderId="21" xfId="91" applyFont="1" applyFill="1" applyBorder="1" applyAlignment="1">
      <alignment horizontal="justify" vertical="top" wrapText="1"/>
      <protection/>
    </xf>
    <xf numFmtId="168" fontId="2" fillId="0" borderId="21" xfId="0" applyNumberFormat="1" applyFont="1" applyBorder="1" applyAlignment="1" applyProtection="1">
      <alignment vertical="top"/>
      <protection locked="0"/>
    </xf>
    <xf numFmtId="0" fontId="11" fillId="0" borderId="0" xfId="91" applyFont="1" applyFill="1" applyBorder="1" applyAlignment="1" quotePrefix="1">
      <alignment horizontal="left" vertical="top" wrapText="1"/>
      <protection/>
    </xf>
    <xf numFmtId="0" fontId="11" fillId="0" borderId="0" xfId="91" applyFont="1" applyFill="1" applyBorder="1" applyAlignment="1" quotePrefix="1">
      <alignment horizontal="right" vertical="top" wrapText="1"/>
      <protection/>
    </xf>
    <xf numFmtId="0" fontId="11" fillId="0" borderId="23" xfId="91" applyFont="1" applyFill="1" applyBorder="1" applyAlignment="1">
      <alignment horizontal="justify" vertical="top" wrapText="1"/>
      <protection/>
    </xf>
    <xf numFmtId="168" fontId="2" fillId="0" borderId="15" xfId="0" applyNumberFormat="1" applyFont="1" applyFill="1" applyBorder="1" applyAlignment="1" applyProtection="1">
      <alignment vertical="top"/>
      <protection locked="0"/>
    </xf>
    <xf numFmtId="0" fontId="2" fillId="0" borderId="23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 vertical="center"/>
    </xf>
    <xf numFmtId="0" fontId="1" fillId="13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68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4" fontId="3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70" fontId="2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right" vertical="center"/>
      <protection/>
    </xf>
    <xf numFmtId="170" fontId="3" fillId="0" borderId="0" xfId="0" applyNumberFormat="1" applyFont="1" applyAlignment="1" applyProtection="1">
      <alignment vertical="center"/>
      <protection/>
    </xf>
    <xf numFmtId="169" fontId="2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168" fontId="2" fillId="0" borderId="0" xfId="0" applyNumberFormat="1" applyFont="1" applyAlignment="1">
      <alignment horizontal="right"/>
    </xf>
    <xf numFmtId="4" fontId="0" fillId="0" borderId="0" xfId="0" applyNumberFormat="1" applyAlignment="1" applyProtection="1">
      <alignment vertical="center"/>
      <protection/>
    </xf>
    <xf numFmtId="4" fontId="0" fillId="0" borderId="0" xfId="0" applyNumberFormat="1" applyAlignment="1">
      <alignment/>
    </xf>
    <xf numFmtId="0" fontId="9" fillId="0" borderId="0" xfId="0" applyFont="1" applyAlignment="1">
      <alignment vertical="center"/>
    </xf>
    <xf numFmtId="0" fontId="10" fillId="13" borderId="0" xfId="0" applyFont="1" applyFill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168" fontId="3" fillId="0" borderId="0" xfId="0" applyNumberFormat="1" applyFont="1" applyAlignment="1">
      <alignment horizontal="right"/>
    </xf>
    <xf numFmtId="168" fontId="2" fillId="0" borderId="0" xfId="0" applyNumberFormat="1" applyFont="1" applyBorder="1" applyAlignment="1">
      <alignment/>
    </xf>
    <xf numFmtId="0" fontId="0" fillId="13" borderId="0" xfId="0" applyFill="1" applyAlignment="1">
      <alignment vertical="center"/>
    </xf>
    <xf numFmtId="0" fontId="0" fillId="0" borderId="0" xfId="0" applyFont="1" applyAlignment="1">
      <alignment horizontal="justify" vertical="center"/>
    </xf>
    <xf numFmtId="0" fontId="3" fillId="0" borderId="14" xfId="0" applyFont="1" applyBorder="1" applyAlignment="1" applyProtection="1">
      <alignment horizontal="center" vertical="center"/>
      <protection/>
    </xf>
    <xf numFmtId="168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/>
    </xf>
    <xf numFmtId="164" fontId="3" fillId="0" borderId="0" xfId="0" applyNumberFormat="1" applyFont="1" applyAlignment="1" applyProtection="1">
      <alignment vertical="center"/>
      <protection/>
    </xf>
    <xf numFmtId="170" fontId="2" fillId="0" borderId="0" xfId="0" applyNumberFormat="1" applyFont="1" applyAlignment="1" applyProtection="1">
      <alignment vertical="center"/>
      <protection/>
    </xf>
    <xf numFmtId="168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vertical="center"/>
    </xf>
    <xf numFmtId="170" fontId="3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>
      <alignment/>
    </xf>
    <xf numFmtId="164" fontId="2" fillId="0" borderId="0" xfId="0" applyNumberFormat="1" applyFont="1" applyBorder="1" applyAlignment="1" applyProtection="1">
      <alignment vertical="center"/>
      <protection/>
    </xf>
    <xf numFmtId="168" fontId="13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 applyProtection="1">
      <alignment vertical="center"/>
      <protection/>
    </xf>
    <xf numFmtId="168" fontId="1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166" fontId="10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7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167" fontId="2" fillId="0" borderId="0" xfId="0" applyNumberFormat="1" applyFont="1" applyAlignment="1" applyProtection="1">
      <alignment vertical="center"/>
      <protection/>
    </xf>
    <xf numFmtId="167" fontId="3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3" fillId="13" borderId="0" xfId="0" applyFont="1" applyFill="1" applyAlignment="1">
      <alignment vertical="center"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171" fontId="9" fillId="0" borderId="0" xfId="0" applyNumberFormat="1" applyFont="1" applyAlignment="1">
      <alignment/>
    </xf>
    <xf numFmtId="0" fontId="9" fillId="0" borderId="0" xfId="0" applyFont="1" applyAlignment="1">
      <alignment/>
    </xf>
    <xf numFmtId="166" fontId="10" fillId="0" borderId="0" xfId="0" applyNumberFormat="1" applyFont="1" applyAlignment="1" applyProtection="1">
      <alignment horizontal="right" vertical="center"/>
      <protection/>
    </xf>
    <xf numFmtId="171" fontId="1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 applyProtection="1">
      <alignment horizontal="left" vertical="center"/>
      <protection/>
    </xf>
    <xf numFmtId="3" fontId="2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3" fontId="3" fillId="0" borderId="13" xfId="0" applyNumberFormat="1" applyFont="1" applyBorder="1" applyAlignment="1" applyProtection="1">
      <alignment horizontal="centerContinuous" vertical="center"/>
      <protection/>
    </xf>
    <xf numFmtId="3" fontId="3" fillId="0" borderId="14" xfId="0" applyNumberFormat="1" applyFont="1" applyBorder="1" applyAlignment="1" applyProtection="1">
      <alignment horizontal="centerContinuous" vertical="center"/>
      <protection/>
    </xf>
    <xf numFmtId="3" fontId="3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9" fillId="0" borderId="0" xfId="0" applyNumberFormat="1" applyFont="1" applyAlignment="1" applyProtection="1">
      <alignment horizontal="left" vertical="center"/>
      <protection/>
    </xf>
    <xf numFmtId="172" fontId="9" fillId="0" borderId="0" xfId="0" applyNumberFormat="1" applyFont="1" applyAlignment="1" applyProtection="1">
      <alignment horizontal="right" vertical="center"/>
      <protection/>
    </xf>
    <xf numFmtId="172" fontId="3" fillId="0" borderId="0" xfId="0" applyNumberFormat="1" applyFont="1" applyAlignment="1" applyProtection="1">
      <alignment vertical="center"/>
      <protection/>
    </xf>
    <xf numFmtId="172" fontId="10" fillId="0" borderId="0" xfId="0" applyNumberFormat="1" applyFont="1" applyAlignment="1" applyProtection="1">
      <alignment horizontal="right" vertical="center"/>
      <protection/>
    </xf>
    <xf numFmtId="172" fontId="2" fillId="0" borderId="0" xfId="0" applyNumberFormat="1" applyFont="1" applyAlignment="1" applyProtection="1">
      <alignment vertical="center"/>
      <protection/>
    </xf>
    <xf numFmtId="3" fontId="10" fillId="0" borderId="0" xfId="0" applyNumberFormat="1" applyFont="1" applyAlignment="1" applyProtection="1">
      <alignment horizontal="left" vertical="center"/>
      <protection/>
    </xf>
    <xf numFmtId="172" fontId="10" fillId="0" borderId="0" xfId="0" applyNumberFormat="1" applyFont="1" applyAlignment="1">
      <alignment/>
    </xf>
    <xf numFmtId="172" fontId="2" fillId="0" borderId="0" xfId="0" applyNumberFormat="1" applyFont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172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72" fontId="9" fillId="0" borderId="0" xfId="0" applyNumberFormat="1" applyFont="1" applyAlignment="1" applyProtection="1">
      <alignment horizontal="right" vertical="center"/>
      <protection/>
    </xf>
    <xf numFmtId="172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72" fontId="10" fillId="0" borderId="0" xfId="0" applyNumberFormat="1" applyFont="1" applyAlignment="1">
      <alignment/>
    </xf>
    <xf numFmtId="172" fontId="10" fillId="0" borderId="0" xfId="0" applyNumberFormat="1" applyFont="1" applyAlignment="1" applyProtection="1">
      <alignment horizontal="right" vertical="center"/>
      <protection/>
    </xf>
    <xf numFmtId="172" fontId="10" fillId="0" borderId="0" xfId="0" applyNumberFormat="1" applyFont="1" applyAlignment="1">
      <alignment vertical="center"/>
    </xf>
    <xf numFmtId="0" fontId="10" fillId="13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3" fontId="10" fillId="0" borderId="0" xfId="0" applyNumberFormat="1" applyFont="1" applyAlignment="1" applyProtection="1">
      <alignment horizontal="right" vertical="center"/>
      <protection/>
    </xf>
    <xf numFmtId="172" fontId="10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3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 locked="0"/>
    </xf>
    <xf numFmtId="164" fontId="10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/>
    </xf>
    <xf numFmtId="164" fontId="15" fillId="0" borderId="0" xfId="0" applyNumberFormat="1" applyFont="1" applyAlignment="1" applyProtection="1">
      <alignment/>
      <protection locked="0"/>
    </xf>
    <xf numFmtId="164" fontId="9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left"/>
    </xf>
    <xf numFmtId="0" fontId="9" fillId="13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10" fillId="0" borderId="0" xfId="0" applyFont="1" applyAlignment="1">
      <alignment horizontal="justify"/>
    </xf>
    <xf numFmtId="3" fontId="10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vertical="center"/>
      <protection/>
    </xf>
    <xf numFmtId="172" fontId="2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164" fontId="8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3" fontId="7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Alignment="1" applyProtection="1">
      <alignment horizontal="left" vertical="center"/>
      <protection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23" borderId="0" xfId="90" applyFill="1" applyBorder="1">
      <alignment/>
      <protection/>
    </xf>
    <xf numFmtId="0" fontId="52" fillId="0" borderId="16" xfId="92" applyFont="1" applyBorder="1" applyAlignment="1">
      <alignment/>
      <protection/>
    </xf>
    <xf numFmtId="0" fontId="0" fillId="23" borderId="0" xfId="90" applyFont="1" applyFill="1" applyBorder="1">
      <alignment/>
      <protection/>
    </xf>
    <xf numFmtId="0" fontId="54" fillId="23" borderId="0" xfId="78" applyFont="1" applyFill="1" applyAlignment="1" applyProtection="1">
      <alignment/>
      <protection/>
    </xf>
    <xf numFmtId="0" fontId="55" fillId="23" borderId="0" xfId="90" applyFont="1" applyFill="1" applyBorder="1" applyAlignment="1">
      <alignment horizontal="center" vertical="center"/>
      <protection/>
    </xf>
    <xf numFmtId="0" fontId="57" fillId="26" borderId="25" xfId="78" applyFont="1" applyFill="1" applyBorder="1" applyAlignment="1" applyProtection="1">
      <alignment horizontal="center" vertical="center"/>
      <protection/>
    </xf>
    <xf numFmtId="0" fontId="33" fillId="23" borderId="0" xfId="78" applyFill="1" applyAlignment="1" applyProtection="1">
      <alignment horizontal="left" wrapText="1"/>
      <protection/>
    </xf>
    <xf numFmtId="0" fontId="53" fillId="23" borderId="0" xfId="90" applyFont="1" applyFill="1" applyBorder="1" applyAlignment="1">
      <alignment horizontal="center"/>
      <protection/>
    </xf>
    <xf numFmtId="0" fontId="51" fillId="0" borderId="16" xfId="92" applyFont="1" applyBorder="1" applyAlignment="1">
      <alignment horizont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164" fontId="3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64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1" fillId="13" borderId="0" xfId="0" applyFont="1" applyFill="1" applyAlignment="1">
      <alignment vertical="center"/>
    </xf>
    <xf numFmtId="10" fontId="1" fillId="0" borderId="0" xfId="0" applyNumberFormat="1" applyFont="1" applyAlignment="1">
      <alignment horizontal="justify" vertical="center" wrapText="1"/>
    </xf>
    <xf numFmtId="10" fontId="0" fillId="0" borderId="0" xfId="0" applyNumberFormat="1" applyAlignment="1">
      <alignment horizontal="justify" vertical="center" wrapText="1"/>
    </xf>
    <xf numFmtId="0" fontId="3" fillId="0" borderId="24" xfId="0" applyFont="1" applyFill="1" applyBorder="1" applyAlignment="1" applyProtection="1">
      <alignment horizontal="center" vertical="center" wrapText="1" shrinkToFi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3" fillId="0" borderId="19" xfId="0" applyFont="1" applyBorder="1" applyAlignment="1" applyProtection="1">
      <alignment horizontal="center" vertical="center" wrapText="1"/>
      <protection/>
    </xf>
    <xf numFmtId="0" fontId="0" fillId="0" borderId="19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23" borderId="0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2" fillId="23" borderId="0" xfId="0" applyNumberFormat="1" applyFont="1" applyFill="1" applyBorder="1" applyAlignment="1" quotePrefix="1">
      <alignment horizontal="left" vertical="top" wrapText="1"/>
    </xf>
    <xf numFmtId="0" fontId="1" fillId="23" borderId="0" xfId="0" applyNumberFormat="1" applyFont="1" applyFill="1" applyAlignment="1">
      <alignment horizontal="justify" vertical="center" wrapText="1"/>
    </xf>
    <xf numFmtId="0" fontId="0" fillId="0" borderId="0" xfId="0" applyNumberFormat="1" applyAlignment="1">
      <alignment horizontal="justify" vertical="center" wrapText="1"/>
    </xf>
    <xf numFmtId="0" fontId="3" fillId="0" borderId="27" xfId="0" applyFont="1" applyBorder="1" applyAlignment="1" applyProtection="1">
      <alignment horizontal="center" vertical="center" wrapText="1"/>
      <protection/>
    </xf>
    <xf numFmtId="0" fontId="0" fillId="0" borderId="27" xfId="0" applyNumberFormat="1" applyBorder="1" applyAlignment="1">
      <alignment wrapText="1"/>
    </xf>
    <xf numFmtId="0" fontId="3" fillId="0" borderId="18" xfId="0" applyFont="1" applyBorder="1" applyAlignment="1" applyProtection="1">
      <alignment horizontal="center" vertical="center" wrapText="1"/>
      <protection/>
    </xf>
    <xf numFmtId="0" fontId="0" fillId="0" borderId="18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top"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2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justify" vertical="center" wrapText="1"/>
      <protection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3" fillId="0" borderId="28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13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justify" vertical="center" wrapText="1"/>
    </xf>
    <xf numFmtId="0" fontId="1" fillId="13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justify" vertical="center" wrapText="1"/>
    </xf>
    <xf numFmtId="3" fontId="3" fillId="0" borderId="29" xfId="0" applyNumberFormat="1" applyFont="1" applyBorder="1" applyAlignment="1" applyProtection="1">
      <alignment horizontal="left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3" fontId="3" fillId="0" borderId="26" xfId="0" applyNumberFormat="1" applyFont="1" applyBorder="1" applyAlignment="1" applyProtection="1">
      <alignment horizontal="center" vertical="center"/>
      <protection/>
    </xf>
    <xf numFmtId="3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>
      <alignment vertical="center" wrapText="1"/>
    </xf>
    <xf numFmtId="0" fontId="3" fillId="0" borderId="2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justify" vertical="center" wrapText="1"/>
    </xf>
    <xf numFmtId="3" fontId="4" fillId="0" borderId="0" xfId="0" applyNumberFormat="1" applyFont="1" applyAlignment="1">
      <alignment vertical="center"/>
    </xf>
    <xf numFmtId="3" fontId="1" fillId="13" borderId="0" xfId="0" applyNumberFormat="1" applyFont="1" applyFill="1" applyAlignment="1">
      <alignment/>
    </xf>
    <xf numFmtId="3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3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3" fontId="7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27" xfId="0" applyFont="1" applyFill="1" applyBorder="1" applyAlignment="1">
      <alignment horizontal="center" vertical="top"/>
    </xf>
    <xf numFmtId="0" fontId="1" fillId="13" borderId="0" xfId="0" applyFont="1" applyFill="1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30" xfId="0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7" xfId="0" applyFont="1" applyFill="1" applyBorder="1" applyAlignment="1">
      <alignment horizontal="center" vertical="top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-definido" xfId="88"/>
    <cellStyle name="Normal 2" xfId="89"/>
    <cellStyle name="Normal_Fogasa 2010" xfId="90"/>
    <cellStyle name="Normal_Hoja1" xfId="91"/>
    <cellStyle name="Normal_TASA POR EJERCICIO DE LA POTESTAD JURISDICCIONAL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2</xdr:row>
      <xdr:rowOff>28575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Q16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5.7109375" style="367" customWidth="1"/>
    <col min="2" max="2" width="15.8515625" style="367" customWidth="1"/>
    <col min="3" max="3" width="10.140625" style="367" customWidth="1"/>
    <col min="4" max="4" width="11.421875" style="367" customWidth="1"/>
    <col min="5" max="5" width="34.421875" style="367" customWidth="1"/>
    <col min="6" max="7" width="11.421875" style="367" customWidth="1"/>
    <col min="8" max="8" width="46.140625" style="367" customWidth="1"/>
    <col min="9" max="9" width="22.00390625" style="367" customWidth="1"/>
    <col min="10" max="16384" width="11.421875" style="367" customWidth="1"/>
  </cols>
  <sheetData>
    <row r="1" spans="3:17" ht="18.75" customHeight="1">
      <c r="C1" s="375" t="s">
        <v>0</v>
      </c>
      <c r="D1" s="375"/>
      <c r="E1" s="375"/>
      <c r="F1" s="375"/>
      <c r="G1" s="375"/>
      <c r="H1" s="375"/>
      <c r="I1" s="375"/>
      <c r="J1" s="368"/>
      <c r="K1" s="368"/>
      <c r="L1" s="368"/>
      <c r="M1" s="368"/>
      <c r="N1" s="368"/>
      <c r="O1" s="368"/>
      <c r="P1" s="368"/>
      <c r="Q1" s="368"/>
    </row>
    <row r="2" spans="2:11" ht="17.25" customHeight="1">
      <c r="B2" s="369"/>
      <c r="C2" s="369"/>
      <c r="D2" s="374">
        <v>2010</v>
      </c>
      <c r="E2" s="374"/>
      <c r="F2" s="369"/>
      <c r="G2" s="369"/>
      <c r="H2" s="369"/>
      <c r="I2" s="369"/>
      <c r="J2" s="369"/>
      <c r="K2" s="369"/>
    </row>
    <row r="3" spans="1:11" ht="33.75" customHeight="1">
      <c r="A3" s="371" t="s">
        <v>436</v>
      </c>
      <c r="B3" s="373" t="s">
        <v>2</v>
      </c>
      <c r="C3" s="373"/>
      <c r="D3" s="373"/>
      <c r="E3" s="373"/>
      <c r="F3" s="373"/>
      <c r="G3" s="373"/>
      <c r="H3" s="373"/>
      <c r="I3" s="370"/>
      <c r="J3" s="370"/>
      <c r="K3" s="370"/>
    </row>
    <row r="4" spans="1:11" ht="37.5" customHeight="1">
      <c r="A4" s="371" t="s">
        <v>437</v>
      </c>
      <c r="B4" s="373" t="s">
        <v>29</v>
      </c>
      <c r="C4" s="373"/>
      <c r="D4" s="373"/>
      <c r="E4" s="373"/>
      <c r="F4" s="373"/>
      <c r="G4" s="373"/>
      <c r="H4" s="373"/>
      <c r="I4" s="370"/>
      <c r="J4" s="370"/>
      <c r="K4" s="370"/>
    </row>
    <row r="5" spans="1:11" ht="19.5" customHeight="1">
      <c r="A5" s="371" t="s">
        <v>438</v>
      </c>
      <c r="B5" s="373" t="s">
        <v>430</v>
      </c>
      <c r="C5" s="373"/>
      <c r="D5" s="373"/>
      <c r="E5" s="373"/>
      <c r="F5" s="373"/>
      <c r="G5" s="373"/>
      <c r="H5" s="373"/>
      <c r="I5" s="370"/>
      <c r="J5" s="370"/>
      <c r="K5" s="370"/>
    </row>
    <row r="6" spans="1:11" ht="20.25" customHeight="1">
      <c r="A6" s="371" t="s">
        <v>439</v>
      </c>
      <c r="B6" s="373" t="s">
        <v>306</v>
      </c>
      <c r="C6" s="373"/>
      <c r="D6" s="373"/>
      <c r="E6" s="373"/>
      <c r="F6" s="373"/>
      <c r="G6" s="373"/>
      <c r="H6" s="373"/>
      <c r="I6" s="370"/>
      <c r="J6" s="370"/>
      <c r="K6" s="370"/>
    </row>
    <row r="7" spans="1:11" ht="36" customHeight="1">
      <c r="A7" s="371" t="s">
        <v>440</v>
      </c>
      <c r="B7" s="373" t="s">
        <v>315</v>
      </c>
      <c r="C7" s="373"/>
      <c r="D7" s="373"/>
      <c r="E7" s="373"/>
      <c r="F7" s="373"/>
      <c r="G7" s="373"/>
      <c r="H7" s="373"/>
      <c r="I7" s="370"/>
      <c r="J7" s="370"/>
      <c r="K7" s="370"/>
    </row>
    <row r="8" spans="1:11" ht="37.5" customHeight="1">
      <c r="A8" s="371" t="s">
        <v>441</v>
      </c>
      <c r="B8" s="373" t="s">
        <v>237</v>
      </c>
      <c r="C8" s="373"/>
      <c r="D8" s="373"/>
      <c r="E8" s="373"/>
      <c r="F8" s="373"/>
      <c r="G8" s="373"/>
      <c r="H8" s="373"/>
      <c r="I8" s="370"/>
      <c r="J8" s="370"/>
      <c r="K8" s="370"/>
    </row>
    <row r="9" spans="1:11" ht="21" customHeight="1">
      <c r="A9" s="371" t="s">
        <v>442</v>
      </c>
      <c r="B9" s="373" t="s">
        <v>431</v>
      </c>
      <c r="C9" s="373"/>
      <c r="D9" s="373"/>
      <c r="E9" s="373"/>
      <c r="F9" s="373"/>
      <c r="G9" s="373"/>
      <c r="H9" s="373"/>
      <c r="I9" s="370"/>
      <c r="J9" s="370"/>
      <c r="K9" s="370"/>
    </row>
    <row r="10" spans="1:11" ht="22.5" customHeight="1">
      <c r="A10" s="371" t="s">
        <v>443</v>
      </c>
      <c r="B10" s="373" t="s">
        <v>432</v>
      </c>
      <c r="C10" s="373"/>
      <c r="D10" s="373"/>
      <c r="E10" s="373"/>
      <c r="F10" s="373"/>
      <c r="G10" s="373"/>
      <c r="H10" s="373"/>
      <c r="I10" s="370"/>
      <c r="J10" s="370"/>
      <c r="K10" s="370"/>
    </row>
    <row r="11" spans="1:11" ht="18.75" customHeight="1">
      <c r="A11" s="371" t="s">
        <v>444</v>
      </c>
      <c r="B11" s="373" t="s">
        <v>433</v>
      </c>
      <c r="C11" s="373"/>
      <c r="D11" s="373"/>
      <c r="E11" s="373"/>
      <c r="F11" s="373"/>
      <c r="G11" s="373"/>
      <c r="H11" s="373"/>
      <c r="I11" s="370"/>
      <c r="J11" s="370"/>
      <c r="K11" s="370"/>
    </row>
    <row r="12" spans="1:11" ht="22.5" customHeight="1">
      <c r="A12" s="371" t="s">
        <v>445</v>
      </c>
      <c r="B12" s="373" t="s">
        <v>434</v>
      </c>
      <c r="C12" s="373"/>
      <c r="D12" s="373"/>
      <c r="E12" s="373"/>
      <c r="F12" s="373"/>
      <c r="G12" s="373"/>
      <c r="H12" s="373"/>
      <c r="I12" s="370"/>
      <c r="J12" s="370"/>
      <c r="K12" s="370"/>
    </row>
    <row r="13" spans="1:11" ht="35.25" customHeight="1">
      <c r="A13" s="371" t="s">
        <v>446</v>
      </c>
      <c r="B13" s="373" t="s">
        <v>374</v>
      </c>
      <c r="C13" s="373"/>
      <c r="D13" s="373"/>
      <c r="E13" s="373"/>
      <c r="F13" s="373"/>
      <c r="G13" s="373"/>
      <c r="H13" s="373"/>
      <c r="I13" s="370"/>
      <c r="J13" s="370"/>
      <c r="K13" s="370"/>
    </row>
    <row r="14" spans="1:11" ht="25.5" customHeight="1">
      <c r="A14" s="371" t="s">
        <v>447</v>
      </c>
      <c r="B14" s="373" t="s">
        <v>435</v>
      </c>
      <c r="C14" s="373"/>
      <c r="D14" s="373"/>
      <c r="E14" s="373"/>
      <c r="F14" s="373"/>
      <c r="G14" s="373"/>
      <c r="H14" s="373"/>
      <c r="I14" s="370"/>
      <c r="J14" s="370"/>
      <c r="K14" s="370"/>
    </row>
    <row r="15" spans="1:11" ht="33.75" customHeight="1">
      <c r="A15" s="371" t="s">
        <v>448</v>
      </c>
      <c r="B15" s="373" t="s">
        <v>405</v>
      </c>
      <c r="C15" s="373"/>
      <c r="D15" s="373"/>
      <c r="E15" s="373"/>
      <c r="F15" s="373"/>
      <c r="G15" s="373"/>
      <c r="H15" s="373"/>
      <c r="I15" s="370"/>
      <c r="J15" s="370"/>
      <c r="K15" s="370"/>
    </row>
    <row r="16" spans="1:11" ht="36.75" customHeight="1">
      <c r="A16" s="371" t="s">
        <v>449</v>
      </c>
      <c r="B16" s="373" t="s">
        <v>418</v>
      </c>
      <c r="C16" s="373"/>
      <c r="D16" s="373"/>
      <c r="E16" s="373"/>
      <c r="F16" s="373"/>
      <c r="G16" s="373"/>
      <c r="H16" s="373"/>
      <c r="I16" s="370"/>
      <c r="J16" s="370"/>
      <c r="K16" s="370"/>
    </row>
  </sheetData>
  <sheetProtection/>
  <mergeCells count="16">
    <mergeCell ref="B13:H13"/>
    <mergeCell ref="B14:H14"/>
    <mergeCell ref="B15:H15"/>
    <mergeCell ref="B16:H16"/>
    <mergeCell ref="B9:H9"/>
    <mergeCell ref="B10:H10"/>
    <mergeCell ref="B11:H11"/>
    <mergeCell ref="B12:H12"/>
    <mergeCell ref="B7:H7"/>
    <mergeCell ref="B8:H8"/>
    <mergeCell ref="B3:H3"/>
    <mergeCell ref="D2:E2"/>
    <mergeCell ref="C1:I1"/>
    <mergeCell ref="B4:H4"/>
    <mergeCell ref="B5:H5"/>
    <mergeCell ref="B6:H6"/>
  </mergeCells>
  <hyperlinks>
    <hyperlink ref="B3:H3" location="'MAC-01'!A1" display="Conciliaciones y mediaciones terminadas, por unidad de resolución y tipo."/>
    <hyperlink ref="B4:H4" location="'MAC-02'!A1" display="Conciliaciones individuales terminadas en las unidades administrativas, cantidades acordadas y cuantías medias, por motivación y tipo de resolución."/>
    <hyperlink ref="B5:H5" location="'MAC-03'!A1" display="Conciliaciones individuales terminadas en las unidades administrativas, según motivación, por sector y división de actividad "/>
    <hyperlink ref="B6:H6" location="'MAC-04'!A1" display="Conciliaciones individuales terminadas en las unidades administrativas, según motivación, por comunidad autónoma y provincia. "/>
    <hyperlink ref="B7:H7" location="'MAC-05'!A1" display="Total de conciliaciones individuales y conciliaciones individuales en materia de despidos terminadas en las unidades administrativas, según sector de actividad, por comunidad autónoma y provincia"/>
    <hyperlink ref="B8:H8" location="'MAC-06'!A1" display="Conciliaciones individuales en materia de despidos terminadas con avenencia en las unidades administrativas, cantidades acordadas y cuantías medias, por comunidad autónoma y provincia."/>
    <hyperlink ref="B9:H9" location="'MAC-07'!A1" display="Conciliaciones individuales en materia de despidos terminadas, según sexo, por edad"/>
    <hyperlink ref="B10:H10" location="'MAC-08'!A1" display="Conciliaciones individuales en materia de despidos terminadas, según sexo, por antigüedad"/>
    <hyperlink ref="B11:H11" location="'MAC-09'!A1" display="Conciliaciones individuales en materia de despidos terminadas, por tamaño de la empresa "/>
    <hyperlink ref="B12:H12" location="'MAC-10'!A1" display="Conciliaciones colectivas terminadas en las unidades administrativas, trabajadores y empresas afectados, por tipo de resolución "/>
    <hyperlink ref="B13:H13" location="'MAC-11'!A1" display="Conciliaciones colectivas terminadas y terminadas con avenencia en las unidades administrativas, empresas y trabajadores afectados, por comunidad autónoma."/>
    <hyperlink ref="B14:H14" location="'MAC-12'!A1" display="Mediaciones terminadas en las unidades administrativas, trabajadores y empresas afectados, por tipo de resolución. "/>
    <hyperlink ref="B15:H15" location="'MAC-13'!A1" display="Conciliaciones y mediaciones terminadas en los órganos autonómicos de resolución extrajudicial de conflictos, por comunidad autónoma."/>
    <hyperlink ref="B16:H16" location="'MAC-14'!A1" display="Conciliaciones colectivas y mediaciones terminadas en los órganos autonómicos de resolución extrajudicial de conflictos, según tipo de resolución, por comunidad autónoma y provincia.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selection activeCell="J2" sqref="J2"/>
    </sheetView>
  </sheetViews>
  <sheetFormatPr defaultColWidth="8.421875" defaultRowHeight="12.75"/>
  <cols>
    <col min="1" max="1" width="23.8515625" style="243" customWidth="1"/>
    <col min="2" max="2" width="16.140625" style="216" customWidth="1"/>
    <col min="3" max="3" width="2.7109375" style="216" customWidth="1"/>
    <col min="4" max="4" width="16.140625" style="216" customWidth="1"/>
    <col min="5" max="5" width="1.57421875" style="216" customWidth="1"/>
    <col min="6" max="6" width="16.140625" style="216" customWidth="1"/>
    <col min="7" max="7" width="2.7109375" style="216" customWidth="1"/>
    <col min="8" max="8" width="16.140625" style="216" customWidth="1"/>
    <col min="9" max="16384" width="8.421875" style="216" customWidth="1"/>
  </cols>
  <sheetData>
    <row r="1" spans="1:31" ht="15" customHeight="1">
      <c r="A1" s="424" t="s">
        <v>0</v>
      </c>
      <c r="B1" s="388"/>
      <c r="C1" s="388"/>
      <c r="D1" s="11"/>
      <c r="F1" s="171" t="s">
        <v>354</v>
      </c>
      <c r="G1" s="196"/>
      <c r="H1" s="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20" ht="15" customHeight="1">
      <c r="A2" s="7"/>
      <c r="B2" s="8"/>
      <c r="C2" s="8"/>
      <c r="D2" s="8"/>
      <c r="E2" s="171"/>
      <c r="F2" s="418" t="s">
        <v>355</v>
      </c>
      <c r="G2" s="434"/>
      <c r="H2" s="434"/>
      <c r="I2" s="11"/>
      <c r="J2" s="372" t="s">
        <v>450</v>
      </c>
      <c r="K2" s="11"/>
      <c r="L2" s="11"/>
      <c r="P2"/>
      <c r="Q2"/>
      <c r="R2"/>
      <c r="S2"/>
      <c r="T2"/>
    </row>
    <row r="3" spans="1:20" ht="15" customHeight="1">
      <c r="A3" s="7"/>
      <c r="B3" s="8"/>
      <c r="C3" s="8"/>
      <c r="D3" s="8"/>
      <c r="E3" s="171"/>
      <c r="F3" s="434"/>
      <c r="G3" s="434"/>
      <c r="H3" s="434"/>
      <c r="I3" s="11"/>
      <c r="J3" s="11"/>
      <c r="K3" s="11"/>
      <c r="L3" s="11"/>
      <c r="P3"/>
      <c r="Q3"/>
      <c r="R3"/>
      <c r="S3"/>
      <c r="T3"/>
    </row>
    <row r="4" spans="1:20" ht="15" customHeight="1">
      <c r="A4" s="10"/>
      <c r="B4" s="11"/>
      <c r="C4" s="11"/>
      <c r="D4" s="11"/>
      <c r="E4" s="171"/>
      <c r="F4" s="434"/>
      <c r="G4" s="434"/>
      <c r="H4" s="434"/>
      <c r="I4" s="11"/>
      <c r="J4" s="11"/>
      <c r="K4" s="11"/>
      <c r="L4" s="11"/>
      <c r="P4"/>
      <c r="Q4"/>
      <c r="R4"/>
      <c r="S4"/>
      <c r="T4"/>
    </row>
    <row r="5" spans="1:20" ht="1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P5"/>
      <c r="Q5"/>
      <c r="R5"/>
      <c r="S5"/>
      <c r="T5"/>
    </row>
    <row r="6" spans="1:256" ht="15" customHeight="1">
      <c r="A6" s="266"/>
      <c r="B6" s="267"/>
      <c r="C6" s="267"/>
      <c r="D6" s="267"/>
      <c r="E6" s="267"/>
      <c r="F6" s="267"/>
      <c r="G6" s="267"/>
      <c r="H6" s="267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  <c r="DN6" s="268"/>
      <c r="DO6" s="268"/>
      <c r="DP6" s="268"/>
      <c r="DQ6" s="268"/>
      <c r="DR6" s="268"/>
      <c r="DS6" s="268"/>
      <c r="DT6" s="268"/>
      <c r="DU6" s="268"/>
      <c r="DV6" s="268"/>
      <c r="DW6" s="268"/>
      <c r="DX6" s="268"/>
      <c r="DY6" s="268"/>
      <c r="DZ6" s="268"/>
      <c r="EA6" s="268"/>
      <c r="EB6" s="268"/>
      <c r="EC6" s="268"/>
      <c r="ED6" s="268"/>
      <c r="EE6" s="268"/>
      <c r="EF6" s="268"/>
      <c r="EG6" s="268"/>
      <c r="EH6" s="268"/>
      <c r="EI6" s="268"/>
      <c r="EJ6" s="268"/>
      <c r="EK6" s="268"/>
      <c r="EL6" s="268"/>
      <c r="EM6" s="268"/>
      <c r="EN6" s="268"/>
      <c r="EO6" s="268"/>
      <c r="EP6" s="268"/>
      <c r="EQ6" s="268"/>
      <c r="ER6" s="268"/>
      <c r="ES6" s="268"/>
      <c r="ET6" s="268"/>
      <c r="EU6" s="268"/>
      <c r="EV6" s="268"/>
      <c r="EW6" s="268"/>
      <c r="EX6" s="268"/>
      <c r="EY6" s="268"/>
      <c r="EZ6" s="268"/>
      <c r="FA6" s="268"/>
      <c r="FB6" s="268"/>
      <c r="FC6" s="268"/>
      <c r="FD6" s="268"/>
      <c r="FE6" s="268"/>
      <c r="FF6" s="268"/>
      <c r="FG6" s="268"/>
      <c r="FH6" s="268"/>
      <c r="FI6" s="268"/>
      <c r="FJ6" s="268"/>
      <c r="FK6" s="268"/>
      <c r="FL6" s="268"/>
      <c r="FM6" s="268"/>
      <c r="FN6" s="268"/>
      <c r="FO6" s="268"/>
      <c r="FP6" s="268"/>
      <c r="FQ6" s="268"/>
      <c r="FR6" s="268"/>
      <c r="FS6" s="268"/>
      <c r="FT6" s="268"/>
      <c r="FU6" s="268"/>
      <c r="FV6" s="268"/>
      <c r="FW6" s="268"/>
      <c r="FX6" s="268"/>
      <c r="FY6" s="268"/>
      <c r="FZ6" s="268"/>
      <c r="GA6" s="268"/>
      <c r="GB6" s="268"/>
      <c r="GC6" s="268"/>
      <c r="GD6" s="268"/>
      <c r="GE6" s="268"/>
      <c r="GF6" s="268"/>
      <c r="GG6" s="268"/>
      <c r="GH6" s="268"/>
      <c r="GI6" s="268"/>
      <c r="GJ6" s="268"/>
      <c r="GK6" s="268"/>
      <c r="GL6" s="268"/>
      <c r="GM6" s="268"/>
      <c r="GN6" s="268"/>
      <c r="GO6" s="268"/>
      <c r="GP6" s="268"/>
      <c r="GQ6" s="268"/>
      <c r="GR6" s="268"/>
      <c r="GS6" s="268"/>
      <c r="GT6" s="268"/>
      <c r="GU6" s="268"/>
      <c r="GV6" s="268"/>
      <c r="GW6" s="268"/>
      <c r="GX6" s="268"/>
      <c r="GY6" s="268"/>
      <c r="GZ6" s="268"/>
      <c r="HA6" s="268"/>
      <c r="HB6" s="268"/>
      <c r="HC6" s="268"/>
      <c r="HD6" s="268"/>
      <c r="HE6" s="268"/>
      <c r="HF6" s="268"/>
      <c r="HG6" s="268"/>
      <c r="HH6" s="268"/>
      <c r="HI6" s="268"/>
      <c r="HJ6" s="268"/>
      <c r="HK6" s="268"/>
      <c r="HL6" s="268"/>
      <c r="HM6" s="268"/>
      <c r="HN6" s="268"/>
      <c r="HO6" s="268"/>
      <c r="HP6" s="268"/>
      <c r="HQ6" s="268"/>
      <c r="HR6" s="268"/>
      <c r="HS6" s="268"/>
      <c r="HT6" s="268"/>
      <c r="HU6" s="268"/>
      <c r="HV6" s="268"/>
      <c r="HW6" s="268"/>
      <c r="HX6" s="268"/>
      <c r="HY6" s="268"/>
      <c r="HZ6" s="268"/>
      <c r="IA6" s="268"/>
      <c r="IB6" s="268"/>
      <c r="IC6" s="268"/>
      <c r="ID6" s="268"/>
      <c r="IE6" s="268"/>
      <c r="IF6" s="268"/>
      <c r="IG6" s="268"/>
      <c r="IH6" s="268"/>
      <c r="II6" s="268"/>
      <c r="IJ6" s="268"/>
      <c r="IK6" s="268"/>
      <c r="IL6" s="268"/>
      <c r="IM6" s="268"/>
      <c r="IN6" s="268"/>
      <c r="IO6" s="268"/>
      <c r="IP6" s="268"/>
      <c r="IQ6" s="268"/>
      <c r="IR6" s="268"/>
      <c r="IS6" s="268"/>
      <c r="IT6" s="268"/>
      <c r="IU6" s="268"/>
      <c r="IV6" s="268"/>
    </row>
    <row r="7" spans="1:256" ht="15" customHeight="1" thickBot="1">
      <c r="A7" s="442"/>
      <c r="B7" s="443" t="s">
        <v>356</v>
      </c>
      <c r="C7" s="443"/>
      <c r="D7" s="443"/>
      <c r="E7" s="443"/>
      <c r="F7" s="443"/>
      <c r="G7" s="443"/>
      <c r="H7" s="44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  <c r="IF7" s="193"/>
      <c r="IG7" s="193"/>
      <c r="IH7" s="193"/>
      <c r="II7" s="193"/>
      <c r="IJ7" s="193"/>
      <c r="IK7" s="193"/>
      <c r="IL7" s="193"/>
      <c r="IM7" s="193"/>
      <c r="IN7" s="193"/>
      <c r="IO7" s="193"/>
      <c r="IP7" s="193"/>
      <c r="IQ7" s="193"/>
      <c r="IR7" s="193"/>
      <c r="IS7" s="193"/>
      <c r="IT7" s="193"/>
      <c r="IU7" s="193"/>
      <c r="IV7" s="193"/>
    </row>
    <row r="8" spans="1:256" ht="24.75" customHeight="1" thickBot="1">
      <c r="A8" s="442"/>
      <c r="B8" s="444" t="s">
        <v>332</v>
      </c>
      <c r="C8" s="444"/>
      <c r="D8" s="444"/>
      <c r="E8" s="445"/>
      <c r="F8" s="446" t="s">
        <v>333</v>
      </c>
      <c r="G8" s="446"/>
      <c r="H8" s="446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  <c r="HT8" s="193"/>
      <c r="HU8" s="193"/>
      <c r="HV8" s="193"/>
      <c r="HW8" s="193"/>
      <c r="HX8" s="193"/>
      <c r="HY8" s="193"/>
      <c r="HZ8" s="193"/>
      <c r="IA8" s="193"/>
      <c r="IB8" s="193"/>
      <c r="IC8" s="193"/>
      <c r="ID8" s="193"/>
      <c r="IE8" s="193"/>
      <c r="IF8" s="193"/>
      <c r="IG8" s="193"/>
      <c r="IH8" s="193"/>
      <c r="II8" s="193"/>
      <c r="IJ8" s="193"/>
      <c r="IK8" s="193"/>
      <c r="IL8" s="193"/>
      <c r="IM8" s="193"/>
      <c r="IN8" s="193"/>
      <c r="IO8" s="193"/>
      <c r="IP8" s="193"/>
      <c r="IQ8" s="193"/>
      <c r="IR8" s="193"/>
      <c r="IS8" s="193"/>
      <c r="IT8" s="193"/>
      <c r="IU8" s="193"/>
      <c r="IV8" s="193"/>
    </row>
    <row r="9" spans="1:256" ht="15" customHeight="1">
      <c r="A9" s="442"/>
      <c r="B9" s="269">
        <v>2009</v>
      </c>
      <c r="C9" s="270"/>
      <c r="D9" s="269">
        <v>2010</v>
      </c>
      <c r="E9" s="388"/>
      <c r="F9" s="269">
        <v>2009</v>
      </c>
      <c r="G9" s="270"/>
      <c r="H9" s="269">
        <v>2010</v>
      </c>
      <c r="I9" s="271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  <c r="II9" s="193"/>
      <c r="IJ9" s="193"/>
      <c r="IK9" s="193"/>
      <c r="IL9" s="193"/>
      <c r="IM9" s="193"/>
      <c r="IN9" s="193"/>
      <c r="IO9" s="193"/>
      <c r="IP9" s="193"/>
      <c r="IQ9" s="193"/>
      <c r="IR9" s="193"/>
      <c r="IS9" s="193"/>
      <c r="IT9" s="193"/>
      <c r="IU9" s="193"/>
      <c r="IV9" s="193"/>
    </row>
    <row r="10" spans="1:256" ht="15" customHeight="1">
      <c r="A10" s="242"/>
      <c r="B10" s="193"/>
      <c r="C10" s="193"/>
      <c r="D10" s="193"/>
      <c r="E10" s="388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  <c r="IN10" s="193"/>
      <c r="IO10" s="193"/>
      <c r="IP10" s="193"/>
      <c r="IQ10" s="193"/>
      <c r="IR10" s="193"/>
      <c r="IS10" s="193"/>
      <c r="IT10" s="193"/>
      <c r="IU10" s="193"/>
      <c r="IV10" s="193"/>
    </row>
    <row r="11" spans="1:256" ht="15" customHeight="1">
      <c r="A11" s="272" t="s">
        <v>8</v>
      </c>
      <c r="B11" s="273">
        <v>100</v>
      </c>
      <c r="C11" s="273"/>
      <c r="D11" s="273">
        <v>100</v>
      </c>
      <c r="E11" s="388"/>
      <c r="F11" s="273">
        <v>100</v>
      </c>
      <c r="G11" s="273"/>
      <c r="H11" s="273">
        <v>100</v>
      </c>
      <c r="I11" s="40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  <c r="DQ11" s="271"/>
      <c r="DR11" s="271"/>
      <c r="DS11" s="271"/>
      <c r="DT11" s="271"/>
      <c r="DU11" s="271"/>
      <c r="DV11" s="271"/>
      <c r="DW11" s="271"/>
      <c r="DX11" s="271"/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271"/>
      <c r="FG11" s="271"/>
      <c r="FH11" s="271"/>
      <c r="FI11" s="271"/>
      <c r="FJ11" s="271"/>
      <c r="FK11" s="271"/>
      <c r="FL11" s="271"/>
      <c r="FM11" s="271"/>
      <c r="FN11" s="271"/>
      <c r="FO11" s="271"/>
      <c r="FP11" s="271"/>
      <c r="FQ11" s="271"/>
      <c r="FR11" s="271"/>
      <c r="FS11" s="271"/>
      <c r="FT11" s="271"/>
      <c r="FU11" s="271"/>
      <c r="FV11" s="271"/>
      <c r="FW11" s="271"/>
      <c r="FX11" s="271"/>
      <c r="FY11" s="271"/>
      <c r="FZ11" s="271"/>
      <c r="GA11" s="271"/>
      <c r="GB11" s="271"/>
      <c r="GC11" s="271"/>
      <c r="GD11" s="271"/>
      <c r="GE11" s="271"/>
      <c r="GF11" s="271"/>
      <c r="GG11" s="271"/>
      <c r="GH11" s="271"/>
      <c r="GI11" s="271"/>
      <c r="GJ11" s="271"/>
      <c r="GK11" s="271"/>
      <c r="GL11" s="271"/>
      <c r="GM11" s="271"/>
      <c r="GN11" s="271"/>
      <c r="GO11" s="271"/>
      <c r="GP11" s="271"/>
      <c r="GQ11" s="271"/>
      <c r="GR11" s="271"/>
      <c r="GS11" s="271"/>
      <c r="GT11" s="271"/>
      <c r="GU11" s="271"/>
      <c r="GV11" s="271"/>
      <c r="GW11" s="271"/>
      <c r="GX11" s="271"/>
      <c r="GY11" s="271"/>
      <c r="GZ11" s="271"/>
      <c r="HA11" s="271"/>
      <c r="HB11" s="271"/>
      <c r="HC11" s="271"/>
      <c r="HD11" s="271"/>
      <c r="HE11" s="271"/>
      <c r="HF11" s="271"/>
      <c r="HG11" s="271"/>
      <c r="HH11" s="271"/>
      <c r="HI11" s="271"/>
      <c r="HJ11" s="271"/>
      <c r="HK11" s="271"/>
      <c r="HL11" s="271"/>
      <c r="HM11" s="271"/>
      <c r="HN11" s="271"/>
      <c r="HO11" s="271"/>
      <c r="HP11" s="271"/>
      <c r="HQ11" s="271"/>
      <c r="HR11" s="271"/>
      <c r="HS11" s="271"/>
      <c r="HT11" s="271"/>
      <c r="HU11" s="271"/>
      <c r="HV11" s="271"/>
      <c r="HW11" s="271"/>
      <c r="HX11" s="271"/>
      <c r="HY11" s="271"/>
      <c r="HZ11" s="271"/>
      <c r="IA11" s="271"/>
      <c r="IB11" s="271"/>
      <c r="IC11" s="271"/>
      <c r="ID11" s="271"/>
      <c r="IE11" s="271"/>
      <c r="IF11" s="271"/>
      <c r="IG11" s="193"/>
      <c r="IH11" s="193"/>
      <c r="II11" s="193"/>
      <c r="IJ11" s="193"/>
      <c r="IK11" s="193"/>
      <c r="IL11" s="193"/>
      <c r="IM11" s="193"/>
      <c r="IN11" s="193"/>
      <c r="IO11" s="193"/>
      <c r="IP11" s="193"/>
      <c r="IQ11" s="193"/>
      <c r="IR11" s="193"/>
      <c r="IS11" s="193"/>
      <c r="IT11" s="193"/>
      <c r="IU11" s="193"/>
      <c r="IV11" s="193"/>
    </row>
    <row r="12" spans="1:256" ht="15" customHeight="1">
      <c r="A12" s="272"/>
      <c r="B12" s="274"/>
      <c r="C12" s="274"/>
      <c r="D12" s="274"/>
      <c r="E12" s="388"/>
      <c r="F12" s="274"/>
      <c r="G12" s="274"/>
      <c r="H12" s="274"/>
      <c r="I12" s="180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  <c r="II12" s="193"/>
      <c r="IJ12" s="193"/>
      <c r="IK12" s="193"/>
      <c r="IL12" s="193"/>
      <c r="IM12" s="193"/>
      <c r="IN12" s="193"/>
      <c r="IO12" s="193"/>
      <c r="IP12" s="193"/>
      <c r="IQ12" s="193"/>
      <c r="IR12" s="193"/>
      <c r="IS12" s="193"/>
      <c r="IT12" s="193"/>
      <c r="IU12" s="193"/>
      <c r="IV12" s="193"/>
    </row>
    <row r="13" spans="1:256" ht="15" customHeight="1">
      <c r="A13" s="275" t="s">
        <v>357</v>
      </c>
      <c r="B13" s="276">
        <v>30.6</v>
      </c>
      <c r="C13" s="277"/>
      <c r="D13" s="276">
        <v>32.64</v>
      </c>
      <c r="E13" s="388"/>
      <c r="F13" s="276">
        <v>27.9</v>
      </c>
      <c r="G13" s="277"/>
      <c r="H13" s="276">
        <v>29.94</v>
      </c>
      <c r="I13" s="180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/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/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/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/>
      <c r="HT13" s="193"/>
      <c r="HU13" s="193"/>
      <c r="HV13" s="193"/>
      <c r="HW13" s="193"/>
      <c r="HX13" s="193"/>
      <c r="HY13" s="193"/>
      <c r="HZ13" s="193"/>
      <c r="IA13" s="193"/>
      <c r="IB13" s="193"/>
      <c r="IC13" s="193"/>
      <c r="ID13" s="193"/>
      <c r="IE13" s="193"/>
      <c r="IF13" s="193"/>
      <c r="IG13" s="193"/>
      <c r="IH13" s="193"/>
      <c r="II13" s="193"/>
      <c r="IJ13" s="193"/>
      <c r="IK13" s="193"/>
      <c r="IL13" s="193"/>
      <c r="IM13" s="193"/>
      <c r="IN13" s="193"/>
      <c r="IO13" s="193"/>
      <c r="IP13" s="193"/>
      <c r="IQ13" s="193"/>
      <c r="IR13" s="193"/>
      <c r="IS13" s="193"/>
      <c r="IT13" s="193"/>
      <c r="IU13" s="193"/>
      <c r="IV13" s="193"/>
    </row>
    <row r="14" spans="1:256" ht="15" customHeight="1">
      <c r="A14" s="275" t="s">
        <v>358</v>
      </c>
      <c r="B14" s="276">
        <v>31.5</v>
      </c>
      <c r="C14" s="277"/>
      <c r="D14" s="276">
        <v>30.41</v>
      </c>
      <c r="E14" s="388"/>
      <c r="F14" s="276">
        <v>29.1</v>
      </c>
      <c r="G14" s="277"/>
      <c r="H14" s="276">
        <v>24.71</v>
      </c>
      <c r="I14" s="184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  <c r="IL14" s="193"/>
      <c r="IM14" s="193"/>
      <c r="IN14" s="193"/>
      <c r="IO14" s="193"/>
      <c r="IP14" s="193"/>
      <c r="IQ14" s="193"/>
      <c r="IR14" s="193"/>
      <c r="IS14" s="193"/>
      <c r="IT14" s="193"/>
      <c r="IU14" s="193"/>
      <c r="IV14" s="193"/>
    </row>
    <row r="15" spans="1:256" ht="15" customHeight="1">
      <c r="A15" s="275" t="s">
        <v>359</v>
      </c>
      <c r="B15" s="276">
        <v>14.1</v>
      </c>
      <c r="C15" s="277"/>
      <c r="D15" s="276">
        <v>12.4</v>
      </c>
      <c r="E15" s="388"/>
      <c r="F15" s="276">
        <v>13.4</v>
      </c>
      <c r="G15" s="277"/>
      <c r="H15" s="276">
        <v>12.74</v>
      </c>
      <c r="I15" s="180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  <c r="FH15" s="193"/>
      <c r="FI15" s="193"/>
      <c r="FJ15" s="193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193"/>
      <c r="GD15" s="193"/>
      <c r="GE15" s="193"/>
      <c r="GF15" s="193"/>
      <c r="GG15" s="193"/>
      <c r="GH15" s="193"/>
      <c r="GI15" s="193"/>
      <c r="GJ15" s="193"/>
      <c r="GK15" s="193"/>
      <c r="GL15" s="193"/>
      <c r="GM15" s="193"/>
      <c r="GN15" s="193"/>
      <c r="GO15" s="193"/>
      <c r="GP15" s="193"/>
      <c r="GQ15" s="193"/>
      <c r="GR15" s="193"/>
      <c r="GS15" s="193"/>
      <c r="GT15" s="193"/>
      <c r="GU15" s="193"/>
      <c r="GV15" s="193"/>
      <c r="GW15" s="193"/>
      <c r="GX15" s="193"/>
      <c r="GY15" s="193"/>
      <c r="GZ15" s="193"/>
      <c r="HA15" s="193"/>
      <c r="HB15" s="193"/>
      <c r="HC15" s="193"/>
      <c r="HD15" s="193"/>
      <c r="HE15" s="193"/>
      <c r="HF15" s="193"/>
      <c r="HG15" s="193"/>
      <c r="HH15" s="193"/>
      <c r="HI15" s="193"/>
      <c r="HJ15" s="193"/>
      <c r="HK15" s="193"/>
      <c r="HL15" s="193"/>
      <c r="HM15" s="193"/>
      <c r="HN15" s="193"/>
      <c r="HO15" s="193"/>
      <c r="HP15" s="193"/>
      <c r="HQ15" s="193"/>
      <c r="HR15" s="193"/>
      <c r="HS15" s="193"/>
      <c r="HT15" s="193"/>
      <c r="HU15" s="193"/>
      <c r="HV15" s="193"/>
      <c r="HW15" s="193"/>
      <c r="HX15" s="193"/>
      <c r="HY15" s="193"/>
      <c r="HZ15" s="193"/>
      <c r="IA15" s="193"/>
      <c r="IB15" s="193"/>
      <c r="IC15" s="193"/>
      <c r="ID15" s="193"/>
      <c r="IE15" s="193"/>
      <c r="IF15" s="193"/>
      <c r="IG15" s="193"/>
      <c r="IH15" s="193"/>
      <c r="II15" s="193"/>
      <c r="IJ15" s="193"/>
      <c r="IK15" s="193"/>
      <c r="IL15" s="193"/>
      <c r="IM15" s="193"/>
      <c r="IN15" s="193"/>
      <c r="IO15" s="193"/>
      <c r="IP15" s="193"/>
      <c r="IQ15" s="193"/>
      <c r="IR15" s="193"/>
      <c r="IS15" s="193"/>
      <c r="IT15" s="193"/>
      <c r="IU15" s="193"/>
      <c r="IV15" s="193"/>
    </row>
    <row r="16" spans="1:256" ht="15" customHeight="1">
      <c r="A16" s="275" t="s">
        <v>360</v>
      </c>
      <c r="B16" s="276">
        <v>10.3</v>
      </c>
      <c r="C16" s="277"/>
      <c r="D16" s="276">
        <v>10.2</v>
      </c>
      <c r="E16" s="388"/>
      <c r="F16" s="276">
        <v>10.7</v>
      </c>
      <c r="G16" s="277"/>
      <c r="H16" s="276">
        <v>9.86</v>
      </c>
      <c r="I16" s="180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193"/>
      <c r="GD16" s="193"/>
      <c r="GE16" s="193"/>
      <c r="GF16" s="193"/>
      <c r="GG16" s="193"/>
      <c r="GH16" s="193"/>
      <c r="GI16" s="193"/>
      <c r="GJ16" s="193"/>
      <c r="GK16" s="193"/>
      <c r="GL16" s="193"/>
      <c r="GM16" s="193"/>
      <c r="GN16" s="193"/>
      <c r="GO16" s="193"/>
      <c r="GP16" s="193"/>
      <c r="GQ16" s="193"/>
      <c r="GR16" s="193"/>
      <c r="GS16" s="193"/>
      <c r="GT16" s="193"/>
      <c r="GU16" s="193"/>
      <c r="GV16" s="193"/>
      <c r="GW16" s="193"/>
      <c r="GX16" s="193"/>
      <c r="GY16" s="193"/>
      <c r="GZ16" s="193"/>
      <c r="HA16" s="193"/>
      <c r="HB16" s="193"/>
      <c r="HC16" s="193"/>
      <c r="HD16" s="193"/>
      <c r="HE16" s="193"/>
      <c r="HF16" s="193"/>
      <c r="HG16" s="193"/>
      <c r="HH16" s="193"/>
      <c r="HI16" s="193"/>
      <c r="HJ16" s="193"/>
      <c r="HK16" s="193"/>
      <c r="HL16" s="193"/>
      <c r="HM16" s="193"/>
      <c r="HN16" s="193"/>
      <c r="HO16" s="193"/>
      <c r="HP16" s="193"/>
      <c r="HQ16" s="193"/>
      <c r="HR16" s="193"/>
      <c r="HS16" s="193"/>
      <c r="HT16" s="193"/>
      <c r="HU16" s="193"/>
      <c r="HV16" s="193"/>
      <c r="HW16" s="193"/>
      <c r="HX16" s="193"/>
      <c r="HY16" s="193"/>
      <c r="HZ16" s="193"/>
      <c r="IA16" s="193"/>
      <c r="IB16" s="193"/>
      <c r="IC16" s="193"/>
      <c r="ID16" s="193"/>
      <c r="IE16" s="193"/>
      <c r="IF16" s="193"/>
      <c r="IG16" s="193"/>
      <c r="IH16" s="193"/>
      <c r="II16" s="193"/>
      <c r="IJ16" s="193"/>
      <c r="IK16" s="193"/>
      <c r="IL16" s="193"/>
      <c r="IM16" s="193"/>
      <c r="IN16" s="193"/>
      <c r="IO16" s="193"/>
      <c r="IP16" s="193"/>
      <c r="IQ16" s="193"/>
      <c r="IR16" s="193"/>
      <c r="IS16" s="193"/>
      <c r="IT16" s="193"/>
      <c r="IU16" s="193"/>
      <c r="IV16" s="193"/>
    </row>
    <row r="17" spans="1:256" ht="15" customHeight="1">
      <c r="A17" s="275" t="s">
        <v>361</v>
      </c>
      <c r="B17" s="276">
        <v>5.3</v>
      </c>
      <c r="C17" s="277"/>
      <c r="D17" s="276">
        <v>5.51</v>
      </c>
      <c r="E17" s="388"/>
      <c r="F17" s="276">
        <v>6.7</v>
      </c>
      <c r="G17" s="277"/>
      <c r="H17" s="276">
        <v>6.6</v>
      </c>
      <c r="I17" s="184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193"/>
      <c r="FM17" s="193"/>
      <c r="FN17" s="193"/>
      <c r="FO17" s="193"/>
      <c r="FP17" s="193"/>
      <c r="FQ17" s="193"/>
      <c r="FR17" s="193"/>
      <c r="FS17" s="193"/>
      <c r="FT17" s="193"/>
      <c r="FU17" s="193"/>
      <c r="FV17" s="193"/>
      <c r="FW17" s="193"/>
      <c r="FX17" s="193"/>
      <c r="FY17" s="193"/>
      <c r="FZ17" s="193"/>
      <c r="GA17" s="193"/>
      <c r="GB17" s="193"/>
      <c r="GC17" s="193"/>
      <c r="GD17" s="193"/>
      <c r="GE17" s="193"/>
      <c r="GF17" s="193"/>
      <c r="GG17" s="193"/>
      <c r="GH17" s="193"/>
      <c r="GI17" s="193"/>
      <c r="GJ17" s="193"/>
      <c r="GK17" s="193"/>
      <c r="GL17" s="193"/>
      <c r="GM17" s="193"/>
      <c r="GN17" s="193"/>
      <c r="GO17" s="193"/>
      <c r="GP17" s="193"/>
      <c r="GQ17" s="193"/>
      <c r="GR17" s="193"/>
      <c r="GS17" s="193"/>
      <c r="GT17" s="193"/>
      <c r="GU17" s="193"/>
      <c r="GV17" s="193"/>
      <c r="GW17" s="193"/>
      <c r="GX17" s="193"/>
      <c r="GY17" s="193"/>
      <c r="GZ17" s="193"/>
      <c r="HA17" s="193"/>
      <c r="HB17" s="193"/>
      <c r="HC17" s="193"/>
      <c r="HD17" s="193"/>
      <c r="HE17" s="193"/>
      <c r="HF17" s="193"/>
      <c r="HG17" s="193"/>
      <c r="HH17" s="193"/>
      <c r="HI17" s="193"/>
      <c r="HJ17" s="193"/>
      <c r="HK17" s="193"/>
      <c r="HL17" s="193"/>
      <c r="HM17" s="193"/>
      <c r="HN17" s="193"/>
      <c r="HO17" s="193"/>
      <c r="HP17" s="193"/>
      <c r="HQ17" s="193"/>
      <c r="HR17" s="193"/>
      <c r="HS17" s="193"/>
      <c r="HT17" s="193"/>
      <c r="HU17" s="193"/>
      <c r="HV17" s="193"/>
      <c r="HW17" s="193"/>
      <c r="HX17" s="193"/>
      <c r="HY17" s="193"/>
      <c r="HZ17" s="193"/>
      <c r="IA17" s="193"/>
      <c r="IB17" s="193"/>
      <c r="IC17" s="193"/>
      <c r="ID17" s="193"/>
      <c r="IE17" s="193"/>
      <c r="IF17" s="193"/>
      <c r="IG17" s="193"/>
      <c r="IH17" s="193"/>
      <c r="II17" s="193"/>
      <c r="IJ17" s="193"/>
      <c r="IK17" s="193"/>
      <c r="IL17" s="193"/>
      <c r="IM17" s="193"/>
      <c r="IN17" s="193"/>
      <c r="IO17" s="193"/>
      <c r="IP17" s="193"/>
      <c r="IQ17" s="193"/>
      <c r="IR17" s="193"/>
      <c r="IS17" s="193"/>
      <c r="IT17" s="193"/>
      <c r="IU17" s="193"/>
      <c r="IV17" s="193"/>
    </row>
    <row r="18" spans="1:256" ht="15" customHeight="1">
      <c r="A18" s="275" t="s">
        <v>362</v>
      </c>
      <c r="B18" s="276">
        <v>3.6</v>
      </c>
      <c r="C18" s="278"/>
      <c r="D18" s="276">
        <v>3.23</v>
      </c>
      <c r="E18" s="388"/>
      <c r="F18" s="276">
        <v>3.9</v>
      </c>
      <c r="G18" s="278"/>
      <c r="H18" s="276">
        <v>4.68</v>
      </c>
      <c r="I18" s="184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193"/>
      <c r="GD18" s="193"/>
      <c r="GE18" s="193"/>
      <c r="GF18" s="193"/>
      <c r="GG18" s="193"/>
      <c r="GH18" s="193"/>
      <c r="GI18" s="193"/>
      <c r="GJ18" s="193"/>
      <c r="GK18" s="193"/>
      <c r="GL18" s="193"/>
      <c r="GM18" s="193"/>
      <c r="GN18" s="193"/>
      <c r="GO18" s="193"/>
      <c r="GP18" s="193"/>
      <c r="GQ18" s="193"/>
      <c r="GR18" s="193"/>
      <c r="GS18" s="193"/>
      <c r="GT18" s="193"/>
      <c r="GU18" s="193"/>
      <c r="GV18" s="193"/>
      <c r="GW18" s="193"/>
      <c r="GX18" s="193"/>
      <c r="GY18" s="193"/>
      <c r="GZ18" s="193"/>
      <c r="HA18" s="193"/>
      <c r="HB18" s="193"/>
      <c r="HC18" s="193"/>
      <c r="HD18" s="193"/>
      <c r="HE18" s="193"/>
      <c r="HF18" s="193"/>
      <c r="HG18" s="193"/>
      <c r="HH18" s="193"/>
      <c r="HI18" s="193"/>
      <c r="HJ18" s="193"/>
      <c r="HK18" s="193"/>
      <c r="HL18" s="193"/>
      <c r="HM18" s="193"/>
      <c r="HN18" s="193"/>
      <c r="HO18" s="193"/>
      <c r="HP18" s="193"/>
      <c r="HQ18" s="193"/>
      <c r="HR18" s="193"/>
      <c r="HS18" s="193"/>
      <c r="HT18" s="193"/>
      <c r="HU18" s="193"/>
      <c r="HV18" s="193"/>
      <c r="HW18" s="193"/>
      <c r="HX18" s="193"/>
      <c r="HY18" s="193"/>
      <c r="HZ18" s="193"/>
      <c r="IA18" s="193"/>
      <c r="IB18" s="193"/>
      <c r="IC18" s="193"/>
      <c r="ID18" s="193"/>
      <c r="IE18" s="193"/>
      <c r="IF18" s="193"/>
      <c r="IG18" s="193"/>
      <c r="IH18" s="193"/>
      <c r="II18" s="193"/>
      <c r="IJ18" s="193"/>
      <c r="IK18" s="193"/>
      <c r="IL18" s="193"/>
      <c r="IM18" s="193"/>
      <c r="IN18" s="193"/>
      <c r="IO18" s="193"/>
      <c r="IP18" s="193"/>
      <c r="IQ18" s="193"/>
      <c r="IR18" s="193"/>
      <c r="IS18" s="193"/>
      <c r="IT18" s="193"/>
      <c r="IU18" s="193"/>
      <c r="IV18" s="193"/>
    </row>
    <row r="19" spans="1:256" ht="15" customHeight="1">
      <c r="A19" s="275" t="s">
        <v>363</v>
      </c>
      <c r="B19" s="276">
        <v>4.7</v>
      </c>
      <c r="C19" s="278"/>
      <c r="D19" s="276">
        <v>5.61</v>
      </c>
      <c r="E19" s="388"/>
      <c r="F19" s="276">
        <v>8.3</v>
      </c>
      <c r="G19" s="278"/>
      <c r="H19" s="276">
        <v>11.47</v>
      </c>
      <c r="I19" s="184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93"/>
      <c r="GF19" s="193"/>
      <c r="GG19" s="193"/>
      <c r="GH19" s="193"/>
      <c r="GI19" s="193"/>
      <c r="GJ19" s="193"/>
      <c r="GK19" s="193"/>
      <c r="GL19" s="193"/>
      <c r="GM19" s="193"/>
      <c r="GN19" s="193"/>
      <c r="GO19" s="193"/>
      <c r="GP19" s="193"/>
      <c r="GQ19" s="193"/>
      <c r="GR19" s="193"/>
      <c r="GS19" s="193"/>
      <c r="GT19" s="193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  <c r="HE19" s="193"/>
      <c r="HF19" s="193"/>
      <c r="HG19" s="193"/>
      <c r="HH19" s="193"/>
      <c r="HI19" s="193"/>
      <c r="HJ19" s="193"/>
      <c r="HK19" s="193"/>
      <c r="HL19" s="193"/>
      <c r="HM19" s="193"/>
      <c r="HN19" s="193"/>
      <c r="HO19" s="193"/>
      <c r="HP19" s="193"/>
      <c r="HQ19" s="193"/>
      <c r="HR19" s="193"/>
      <c r="HS19" s="193"/>
      <c r="HT19" s="193"/>
      <c r="HU19" s="193"/>
      <c r="HV19" s="193"/>
      <c r="HW19" s="193"/>
      <c r="HX19" s="193"/>
      <c r="HY19" s="193"/>
      <c r="HZ19" s="193"/>
      <c r="IA19" s="193"/>
      <c r="IB19" s="193"/>
      <c r="IC19" s="193"/>
      <c r="ID19" s="193"/>
      <c r="IE19" s="193"/>
      <c r="IF19" s="193"/>
      <c r="IG19" s="193"/>
      <c r="IH19" s="193"/>
      <c r="II19" s="193"/>
      <c r="IJ19" s="193"/>
      <c r="IK19" s="193"/>
      <c r="IL19" s="193"/>
      <c r="IM19" s="193"/>
      <c r="IN19" s="193"/>
      <c r="IO19" s="193"/>
      <c r="IP19" s="193"/>
      <c r="IQ19" s="193"/>
      <c r="IR19" s="193"/>
      <c r="IS19" s="193"/>
      <c r="IT19" s="193"/>
      <c r="IU19" s="193"/>
      <c r="IV19" s="193"/>
    </row>
    <row r="20" spans="1:256" ht="15" customHeight="1">
      <c r="A20" s="442"/>
      <c r="B20" s="388"/>
      <c r="C20" s="388"/>
      <c r="D20" s="388"/>
      <c r="E20" s="388"/>
      <c r="F20" s="388"/>
      <c r="G20" s="388"/>
      <c r="H20" s="388"/>
      <c r="I20" s="184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  <c r="HT20" s="193"/>
      <c r="HU20" s="193"/>
      <c r="HV20" s="193"/>
      <c r="HW20" s="193"/>
      <c r="HX20" s="193"/>
      <c r="HY20" s="193"/>
      <c r="HZ20" s="193"/>
      <c r="IA20" s="193"/>
      <c r="IB20" s="193"/>
      <c r="IC20" s="193"/>
      <c r="ID20" s="193"/>
      <c r="IE20" s="193"/>
      <c r="IF20" s="193"/>
      <c r="IG20" s="193"/>
      <c r="IH20" s="193"/>
      <c r="II20" s="193"/>
      <c r="IJ20" s="193"/>
      <c r="IK20" s="193"/>
      <c r="IL20" s="193"/>
      <c r="IM20" s="193"/>
      <c r="IN20" s="193"/>
      <c r="IO20" s="193"/>
      <c r="IP20" s="193"/>
      <c r="IQ20" s="193"/>
      <c r="IR20" s="193"/>
      <c r="IS20" s="193"/>
      <c r="IT20" s="193"/>
      <c r="IU20" s="193"/>
      <c r="IV20" s="193"/>
    </row>
    <row r="21" spans="1:256" ht="15" customHeight="1">
      <c r="A21" s="381" t="s">
        <v>344</v>
      </c>
      <c r="B21" s="381"/>
      <c r="C21" s="381"/>
      <c r="D21" s="381"/>
      <c r="E21" s="381"/>
      <c r="F21" s="381"/>
      <c r="G21" s="381"/>
      <c r="H21" s="381"/>
      <c r="I21" s="184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193"/>
      <c r="GD21" s="193"/>
      <c r="GE21" s="193"/>
      <c r="GF21" s="193"/>
      <c r="GG21" s="193"/>
      <c r="GH21" s="193"/>
      <c r="GI21" s="193"/>
      <c r="GJ21" s="193"/>
      <c r="GK21" s="193"/>
      <c r="GL21" s="193"/>
      <c r="GM21" s="193"/>
      <c r="GN21" s="193"/>
      <c r="GO21" s="193"/>
      <c r="GP21" s="193"/>
      <c r="GQ21" s="193"/>
      <c r="GR21" s="193"/>
      <c r="GS21" s="193"/>
      <c r="GT21" s="193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  <c r="HE21" s="193"/>
      <c r="HF21" s="193"/>
      <c r="HG21" s="193"/>
      <c r="HH21" s="193"/>
      <c r="HI21" s="193"/>
      <c r="HJ21" s="193"/>
      <c r="HK21" s="193"/>
      <c r="HL21" s="193"/>
      <c r="HM21" s="193"/>
      <c r="HN21" s="193"/>
      <c r="HO21" s="193"/>
      <c r="HP21" s="193"/>
      <c r="HQ21" s="193"/>
      <c r="HR21" s="193"/>
      <c r="HS21" s="193"/>
      <c r="HT21" s="193"/>
      <c r="HU21" s="193"/>
      <c r="HV21" s="193"/>
      <c r="HW21" s="193"/>
      <c r="HX21" s="193"/>
      <c r="HY21" s="193"/>
      <c r="HZ21" s="193"/>
      <c r="IA21" s="193"/>
      <c r="IB21" s="193"/>
      <c r="IC21" s="193"/>
      <c r="ID21" s="193"/>
      <c r="IE21" s="193"/>
      <c r="IF21" s="193"/>
      <c r="IG21" s="193"/>
      <c r="IH21" s="193"/>
      <c r="II21" s="193"/>
      <c r="IJ21" s="193"/>
      <c r="IK21" s="193"/>
      <c r="IL21" s="193"/>
      <c r="IM21" s="193"/>
      <c r="IN21" s="193"/>
      <c r="IO21" s="193"/>
      <c r="IP21" s="193"/>
      <c r="IQ21" s="193"/>
      <c r="IR21" s="193"/>
      <c r="IS21" s="193"/>
      <c r="IT21" s="193"/>
      <c r="IU21" s="193"/>
      <c r="IV21" s="193"/>
    </row>
    <row r="22" spans="1:256" ht="15" customHeight="1">
      <c r="A22" s="381"/>
      <c r="B22" s="381"/>
      <c r="C22" s="381"/>
      <c r="D22" s="381"/>
      <c r="E22" s="381"/>
      <c r="F22" s="381"/>
      <c r="G22" s="381"/>
      <c r="H22" s="381"/>
      <c r="I22" s="12"/>
      <c r="J22" s="12"/>
      <c r="K22" s="12"/>
      <c r="L22" s="12"/>
      <c r="M22" s="12"/>
      <c r="N22" s="12"/>
      <c r="O22" s="12"/>
      <c r="P22" s="12"/>
      <c r="Q22" s="12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3"/>
      <c r="FO22" s="193"/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3"/>
      <c r="GC22" s="193"/>
      <c r="GD22" s="193"/>
      <c r="GE22" s="193"/>
      <c r="GF22" s="193"/>
      <c r="GG22" s="193"/>
      <c r="GH22" s="193"/>
      <c r="GI22" s="193"/>
      <c r="GJ22" s="193"/>
      <c r="GK22" s="193"/>
      <c r="GL22" s="193"/>
      <c r="GM22" s="193"/>
      <c r="GN22" s="193"/>
      <c r="GO22" s="193"/>
      <c r="GP22" s="193"/>
      <c r="GQ22" s="193"/>
      <c r="GR22" s="193"/>
      <c r="GS22" s="193"/>
      <c r="GT22" s="193"/>
      <c r="GU22" s="193"/>
      <c r="GV22" s="193"/>
      <c r="GW22" s="193"/>
      <c r="GX22" s="193"/>
      <c r="GY22" s="193"/>
      <c r="GZ22" s="193"/>
      <c r="HA22" s="193"/>
      <c r="HB22" s="193"/>
      <c r="HC22" s="193"/>
      <c r="HD22" s="193"/>
      <c r="HE22" s="193"/>
      <c r="HF22" s="193"/>
      <c r="HG22" s="193"/>
      <c r="HH22" s="193"/>
      <c r="HI22" s="193"/>
      <c r="HJ22" s="193"/>
      <c r="HK22" s="193"/>
      <c r="HL22" s="193"/>
      <c r="HM22" s="193"/>
      <c r="HN22" s="193"/>
      <c r="HO22" s="193"/>
      <c r="HP22" s="193"/>
      <c r="HQ22" s="193"/>
      <c r="HR22" s="193"/>
      <c r="HS22" s="193"/>
      <c r="HT22" s="193"/>
      <c r="HU22" s="193"/>
      <c r="HV22" s="193"/>
      <c r="HW22" s="193"/>
      <c r="HX22" s="193"/>
      <c r="HY22" s="193"/>
      <c r="HZ22" s="193"/>
      <c r="IA22" s="193"/>
      <c r="IB22" s="193"/>
      <c r="IC22" s="193"/>
      <c r="ID22" s="193"/>
      <c r="IE22" s="193"/>
      <c r="IF22" s="193"/>
      <c r="IG22" s="193"/>
      <c r="IH22" s="193"/>
      <c r="II22" s="193"/>
      <c r="IJ22" s="193"/>
      <c r="IK22" s="193"/>
      <c r="IL22" s="193"/>
      <c r="IM22" s="193"/>
      <c r="IN22" s="193"/>
      <c r="IO22" s="193"/>
      <c r="IP22" s="193"/>
      <c r="IQ22" s="193"/>
      <c r="IR22" s="193"/>
      <c r="IS22" s="193"/>
      <c r="IT22" s="193"/>
      <c r="IU22" s="193"/>
      <c r="IV22" s="193"/>
    </row>
    <row r="23" spans="1:256" ht="15" customHeight="1">
      <c r="A23" s="171"/>
      <c r="I23" s="184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3"/>
      <c r="GC23" s="193"/>
      <c r="GD23" s="193"/>
      <c r="GE23" s="193"/>
      <c r="GF23" s="193"/>
      <c r="GG23" s="193"/>
      <c r="GH23" s="193"/>
      <c r="GI23" s="193"/>
      <c r="GJ23" s="193"/>
      <c r="GK23" s="193"/>
      <c r="GL23" s="193"/>
      <c r="GM23" s="193"/>
      <c r="GN23" s="193"/>
      <c r="GO23" s="193"/>
      <c r="GP23" s="193"/>
      <c r="GQ23" s="193"/>
      <c r="GR23" s="193"/>
      <c r="GS23" s="193"/>
      <c r="GT23" s="193"/>
      <c r="GU23" s="193"/>
      <c r="GV23" s="193"/>
      <c r="GW23" s="193"/>
      <c r="GX23" s="193"/>
      <c r="GY23" s="193"/>
      <c r="GZ23" s="193"/>
      <c r="HA23" s="193"/>
      <c r="HB23" s="193"/>
      <c r="HC23" s="193"/>
      <c r="HD23" s="193"/>
      <c r="HE23" s="193"/>
      <c r="HF23" s="193"/>
      <c r="HG23" s="193"/>
      <c r="HH23" s="193"/>
      <c r="HI23" s="193"/>
      <c r="HJ23" s="193"/>
      <c r="HK23" s="193"/>
      <c r="HL23" s="193"/>
      <c r="HM23" s="193"/>
      <c r="HN23" s="193"/>
      <c r="HO23" s="193"/>
      <c r="HP23" s="193"/>
      <c r="HQ23" s="193"/>
      <c r="HR23" s="193"/>
      <c r="HS23" s="193"/>
      <c r="HT23" s="193"/>
      <c r="HU23" s="193"/>
      <c r="HV23" s="193"/>
      <c r="HW23" s="193"/>
      <c r="HX23" s="193"/>
      <c r="HY23" s="193"/>
      <c r="HZ23" s="193"/>
      <c r="IA23" s="193"/>
      <c r="IB23" s="193"/>
      <c r="IC23" s="193"/>
      <c r="ID23" s="193"/>
      <c r="IE23" s="193"/>
      <c r="IF23" s="193"/>
      <c r="IG23" s="193"/>
      <c r="IH23" s="193"/>
      <c r="II23" s="193"/>
      <c r="IJ23" s="193"/>
      <c r="IK23" s="193"/>
      <c r="IL23" s="193"/>
      <c r="IM23" s="193"/>
      <c r="IN23" s="193"/>
      <c r="IO23" s="193"/>
      <c r="IP23" s="193"/>
      <c r="IQ23" s="193"/>
      <c r="IR23" s="193"/>
      <c r="IS23" s="193"/>
      <c r="IT23" s="193"/>
      <c r="IU23" s="193"/>
      <c r="IV23" s="193"/>
    </row>
    <row r="24" spans="1:256" ht="15" customHeight="1">
      <c r="A24" s="242"/>
      <c r="B24" s="193"/>
      <c r="C24" s="193"/>
      <c r="D24" s="193"/>
      <c r="E24" s="193"/>
      <c r="F24" s="193"/>
      <c r="G24" s="193"/>
      <c r="H24" s="193"/>
      <c r="I24" s="184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193"/>
      <c r="GD24" s="193"/>
      <c r="GE24" s="193"/>
      <c r="GF24" s="193"/>
      <c r="GG24" s="193"/>
      <c r="GH24" s="193"/>
      <c r="GI24" s="193"/>
      <c r="GJ24" s="193"/>
      <c r="GK24" s="193"/>
      <c r="GL24" s="193"/>
      <c r="GM24" s="193"/>
      <c r="GN24" s="193"/>
      <c r="GO24" s="193"/>
      <c r="GP24" s="193"/>
      <c r="GQ24" s="193"/>
      <c r="GR24" s="193"/>
      <c r="GS24" s="193"/>
      <c r="GT24" s="193"/>
      <c r="GU24" s="193"/>
      <c r="GV24" s="193"/>
      <c r="GW24" s="193"/>
      <c r="GX24" s="193"/>
      <c r="GY24" s="193"/>
      <c r="GZ24" s="193"/>
      <c r="HA24" s="193"/>
      <c r="HB24" s="193"/>
      <c r="HC24" s="193"/>
      <c r="HD24" s="193"/>
      <c r="HE24" s="193"/>
      <c r="HF24" s="193"/>
      <c r="HG24" s="193"/>
      <c r="HH24" s="193"/>
      <c r="HI24" s="193"/>
      <c r="HJ24" s="193"/>
      <c r="HK24" s="193"/>
      <c r="HL24" s="193"/>
      <c r="HM24" s="193"/>
      <c r="HN24" s="193"/>
      <c r="HO24" s="193"/>
      <c r="HP24" s="193"/>
      <c r="HQ24" s="193"/>
      <c r="HR24" s="193"/>
      <c r="HS24" s="193"/>
      <c r="HT24" s="193"/>
      <c r="HU24" s="193"/>
      <c r="HV24" s="193"/>
      <c r="HW24" s="193"/>
      <c r="HX24" s="193"/>
      <c r="HY24" s="193"/>
      <c r="HZ24" s="193"/>
      <c r="IA24" s="193"/>
      <c r="IB24" s="193"/>
      <c r="IC24" s="193"/>
      <c r="ID24" s="193"/>
      <c r="IE24" s="193"/>
      <c r="IF24" s="193"/>
      <c r="IG24" s="193"/>
      <c r="IH24" s="193"/>
      <c r="II24" s="193"/>
      <c r="IJ24" s="193"/>
      <c r="IK24" s="193"/>
      <c r="IL24" s="193"/>
      <c r="IM24" s="193"/>
      <c r="IN24" s="193"/>
      <c r="IO24" s="193"/>
      <c r="IP24" s="193"/>
      <c r="IQ24" s="193"/>
      <c r="IR24" s="193"/>
      <c r="IS24" s="193"/>
      <c r="IT24" s="193"/>
      <c r="IU24" s="193"/>
      <c r="IV24" s="193"/>
    </row>
    <row r="25" spans="1:256" ht="15" customHeight="1">
      <c r="A25" s="242"/>
      <c r="B25" s="193"/>
      <c r="C25" s="193"/>
      <c r="D25" s="193"/>
      <c r="E25" s="193"/>
      <c r="F25" s="193"/>
      <c r="G25" s="193"/>
      <c r="H25" s="193"/>
      <c r="I25" s="184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  <c r="FL25" s="193"/>
      <c r="FM25" s="193"/>
      <c r="FN25" s="193"/>
      <c r="FO25" s="193"/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3"/>
      <c r="GC25" s="193"/>
      <c r="GD25" s="193"/>
      <c r="GE25" s="193"/>
      <c r="GF25" s="193"/>
      <c r="GG25" s="193"/>
      <c r="GH25" s="193"/>
      <c r="GI25" s="193"/>
      <c r="GJ25" s="193"/>
      <c r="GK25" s="193"/>
      <c r="GL25" s="193"/>
      <c r="GM25" s="193"/>
      <c r="GN25" s="193"/>
      <c r="GO25" s="193"/>
      <c r="GP25" s="193"/>
      <c r="GQ25" s="193"/>
      <c r="GR25" s="193"/>
      <c r="GS25" s="193"/>
      <c r="GT25" s="193"/>
      <c r="GU25" s="193"/>
      <c r="GV25" s="193"/>
      <c r="GW25" s="193"/>
      <c r="GX25" s="193"/>
      <c r="GY25" s="193"/>
      <c r="GZ25" s="193"/>
      <c r="HA25" s="193"/>
      <c r="HB25" s="193"/>
      <c r="HC25" s="193"/>
      <c r="HD25" s="193"/>
      <c r="HE25" s="193"/>
      <c r="HF25" s="193"/>
      <c r="HG25" s="193"/>
      <c r="HH25" s="193"/>
      <c r="HI25" s="193"/>
      <c r="HJ25" s="193"/>
      <c r="HK25" s="193"/>
      <c r="HL25" s="193"/>
      <c r="HM25" s="193"/>
      <c r="HN25" s="193"/>
      <c r="HO25" s="193"/>
      <c r="HP25" s="193"/>
      <c r="HQ25" s="193"/>
      <c r="HR25" s="193"/>
      <c r="HS25" s="193"/>
      <c r="HT25" s="193"/>
      <c r="HU25" s="193"/>
      <c r="HV25" s="193"/>
      <c r="HW25" s="193"/>
      <c r="HX25" s="193"/>
      <c r="HY25" s="193"/>
      <c r="HZ25" s="193"/>
      <c r="IA25" s="193"/>
      <c r="IB25" s="193"/>
      <c r="IC25" s="193"/>
      <c r="ID25" s="193"/>
      <c r="IE25" s="193"/>
      <c r="IF25" s="193"/>
      <c r="IG25" s="193"/>
      <c r="IH25" s="193"/>
      <c r="II25" s="193"/>
      <c r="IJ25" s="193"/>
      <c r="IK25" s="193"/>
      <c r="IL25" s="193"/>
      <c r="IM25" s="193"/>
      <c r="IN25" s="193"/>
      <c r="IO25" s="193"/>
      <c r="IP25" s="193"/>
      <c r="IQ25" s="193"/>
      <c r="IR25" s="193"/>
      <c r="IS25" s="193"/>
      <c r="IT25" s="193"/>
      <c r="IU25" s="193"/>
      <c r="IV25" s="193"/>
    </row>
    <row r="26" spans="1:256" ht="11.25">
      <c r="A26" s="242"/>
      <c r="B26" s="193"/>
      <c r="C26" s="193"/>
      <c r="D26" s="193"/>
      <c r="E26" s="193"/>
      <c r="F26" s="193"/>
      <c r="G26" s="193"/>
      <c r="H26" s="193"/>
      <c r="I26" s="180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  <c r="FM26" s="193"/>
      <c r="FN26" s="193"/>
      <c r="FO26" s="193"/>
      <c r="FP26" s="193"/>
      <c r="FQ26" s="193"/>
      <c r="FR26" s="193"/>
      <c r="FS26" s="193"/>
      <c r="FT26" s="193"/>
      <c r="FU26" s="193"/>
      <c r="FV26" s="193"/>
      <c r="FW26" s="193"/>
      <c r="FX26" s="193"/>
      <c r="FY26" s="193"/>
      <c r="FZ26" s="193"/>
      <c r="GA26" s="193"/>
      <c r="GB26" s="193"/>
      <c r="GC26" s="193"/>
      <c r="GD26" s="193"/>
      <c r="GE26" s="193"/>
      <c r="GF26" s="193"/>
      <c r="GG26" s="193"/>
      <c r="GH26" s="193"/>
      <c r="GI26" s="193"/>
      <c r="GJ26" s="193"/>
      <c r="GK26" s="193"/>
      <c r="GL26" s="193"/>
      <c r="GM26" s="193"/>
      <c r="GN26" s="193"/>
      <c r="GO26" s="193"/>
      <c r="GP26" s="193"/>
      <c r="GQ26" s="193"/>
      <c r="GR26" s="193"/>
      <c r="GS26" s="193"/>
      <c r="GT26" s="193"/>
      <c r="GU26" s="193"/>
      <c r="GV26" s="193"/>
      <c r="GW26" s="193"/>
      <c r="GX26" s="193"/>
      <c r="GY26" s="193"/>
      <c r="GZ26" s="193"/>
      <c r="HA26" s="193"/>
      <c r="HB26" s="193"/>
      <c r="HC26" s="193"/>
      <c r="HD26" s="193"/>
      <c r="HE26" s="193"/>
      <c r="HF26" s="193"/>
      <c r="HG26" s="193"/>
      <c r="HH26" s="193"/>
      <c r="HI26" s="193"/>
      <c r="HJ26" s="193"/>
      <c r="HK26" s="193"/>
      <c r="HL26" s="193"/>
      <c r="HM26" s="193"/>
      <c r="HN26" s="193"/>
      <c r="HO26" s="193"/>
      <c r="HP26" s="193"/>
      <c r="HQ26" s="193"/>
      <c r="HR26" s="193"/>
      <c r="HS26" s="193"/>
      <c r="HT26" s="193"/>
      <c r="HU26" s="193"/>
      <c r="HV26" s="193"/>
      <c r="HW26" s="193"/>
      <c r="HX26" s="193"/>
      <c r="HY26" s="193"/>
      <c r="HZ26" s="193"/>
      <c r="IA26" s="193"/>
      <c r="IB26" s="193"/>
      <c r="IC26" s="193"/>
      <c r="ID26" s="193"/>
      <c r="IE26" s="193"/>
      <c r="IF26" s="193"/>
      <c r="IG26" s="193"/>
      <c r="IH26" s="193"/>
      <c r="II26" s="193"/>
      <c r="IJ26" s="193"/>
      <c r="IK26" s="193"/>
      <c r="IL26" s="193"/>
      <c r="IM26" s="193"/>
      <c r="IN26" s="193"/>
      <c r="IO26" s="193"/>
      <c r="IP26" s="193"/>
      <c r="IQ26" s="193"/>
      <c r="IR26" s="193"/>
      <c r="IS26" s="193"/>
      <c r="IT26" s="193"/>
      <c r="IU26" s="193"/>
      <c r="IV26" s="193"/>
    </row>
    <row r="27" spans="1:240" ht="11.25">
      <c r="A27" s="242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  <c r="FL27" s="193"/>
      <c r="FM27" s="193"/>
      <c r="FN27" s="193"/>
      <c r="FO27" s="193"/>
      <c r="FP27" s="193"/>
      <c r="FQ27" s="193"/>
      <c r="FR27" s="193"/>
      <c r="FS27" s="193"/>
      <c r="FT27" s="193"/>
      <c r="FU27" s="193"/>
      <c r="FV27" s="193"/>
      <c r="FW27" s="193"/>
      <c r="FX27" s="193"/>
      <c r="FY27" s="193"/>
      <c r="FZ27" s="193"/>
      <c r="GA27" s="193"/>
      <c r="GB27" s="193"/>
      <c r="GC27" s="193"/>
      <c r="GD27" s="193"/>
      <c r="GE27" s="193"/>
      <c r="GF27" s="193"/>
      <c r="GG27" s="193"/>
      <c r="GH27" s="193"/>
      <c r="GI27" s="193"/>
      <c r="GJ27" s="193"/>
      <c r="GK27" s="193"/>
      <c r="GL27" s="193"/>
      <c r="GM27" s="193"/>
      <c r="GN27" s="193"/>
      <c r="GO27" s="193"/>
      <c r="GP27" s="193"/>
      <c r="GQ27" s="193"/>
      <c r="GR27" s="193"/>
      <c r="GS27" s="193"/>
      <c r="GT27" s="193"/>
      <c r="GU27" s="193"/>
      <c r="GV27" s="193"/>
      <c r="GW27" s="193"/>
      <c r="GX27" s="193"/>
      <c r="GY27" s="193"/>
      <c r="GZ27" s="193"/>
      <c r="HA27" s="193"/>
      <c r="HB27" s="193"/>
      <c r="HC27" s="193"/>
      <c r="HD27" s="193"/>
      <c r="HE27" s="193"/>
      <c r="HF27" s="193"/>
      <c r="HG27" s="193"/>
      <c r="HH27" s="193"/>
      <c r="HI27" s="193"/>
      <c r="HJ27" s="193"/>
      <c r="HK27" s="193"/>
      <c r="HL27" s="193"/>
      <c r="HM27" s="193"/>
      <c r="HN27" s="193"/>
      <c r="HO27" s="193"/>
      <c r="HP27" s="193"/>
      <c r="HQ27" s="193"/>
      <c r="HR27" s="193"/>
      <c r="HS27" s="193"/>
      <c r="HT27" s="193"/>
      <c r="HU27" s="193"/>
      <c r="HV27" s="193"/>
      <c r="HW27" s="193"/>
      <c r="HX27" s="193"/>
      <c r="HY27" s="193"/>
      <c r="HZ27" s="193"/>
      <c r="IA27" s="193"/>
      <c r="IB27" s="193"/>
      <c r="IC27" s="193"/>
      <c r="ID27" s="193"/>
      <c r="IE27" s="193"/>
      <c r="IF27" s="193"/>
    </row>
    <row r="28" spans="1:240" ht="11.25">
      <c r="A28" s="242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  <c r="FM28" s="193"/>
      <c r="FN28" s="193"/>
      <c r="FO28" s="193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3"/>
      <c r="GC28" s="193"/>
      <c r="GD28" s="193"/>
      <c r="GE28" s="193"/>
      <c r="GF28" s="193"/>
      <c r="GG28" s="193"/>
      <c r="GH28" s="193"/>
      <c r="GI28" s="193"/>
      <c r="GJ28" s="193"/>
      <c r="GK28" s="193"/>
      <c r="GL28" s="193"/>
      <c r="GM28" s="193"/>
      <c r="GN28" s="193"/>
      <c r="GO28" s="193"/>
      <c r="GP28" s="193"/>
      <c r="GQ28" s="193"/>
      <c r="GR28" s="193"/>
      <c r="GS28" s="193"/>
      <c r="GT28" s="193"/>
      <c r="GU28" s="193"/>
      <c r="GV28" s="193"/>
      <c r="GW28" s="193"/>
      <c r="GX28" s="193"/>
      <c r="GY28" s="193"/>
      <c r="GZ28" s="193"/>
      <c r="HA28" s="193"/>
      <c r="HB28" s="193"/>
      <c r="HC28" s="193"/>
      <c r="HD28" s="193"/>
      <c r="HE28" s="193"/>
      <c r="HF28" s="193"/>
      <c r="HG28" s="193"/>
      <c r="HH28" s="193"/>
      <c r="HI28" s="193"/>
      <c r="HJ28" s="193"/>
      <c r="HK28" s="193"/>
      <c r="HL28" s="193"/>
      <c r="HM28" s="193"/>
      <c r="HN28" s="193"/>
      <c r="HO28" s="193"/>
      <c r="HP28" s="193"/>
      <c r="HQ28" s="193"/>
      <c r="HR28" s="193"/>
      <c r="HS28" s="193"/>
      <c r="HT28" s="193"/>
      <c r="HU28" s="193"/>
      <c r="HV28" s="193"/>
      <c r="HW28" s="193"/>
      <c r="HX28" s="193"/>
      <c r="HY28" s="193"/>
      <c r="HZ28" s="193"/>
      <c r="IA28" s="193"/>
      <c r="IB28" s="193"/>
      <c r="IC28" s="193"/>
      <c r="ID28" s="193"/>
      <c r="IE28" s="193"/>
      <c r="IF28" s="193"/>
    </row>
    <row r="29" spans="1:8" ht="11.25">
      <c r="A29" s="242"/>
      <c r="B29" s="193"/>
      <c r="C29" s="193"/>
      <c r="D29" s="193"/>
      <c r="E29" s="193"/>
      <c r="F29" s="193"/>
      <c r="G29" s="193"/>
      <c r="H29" s="193"/>
    </row>
    <row r="30" spans="1:8" ht="11.25">
      <c r="A30" s="242"/>
      <c r="B30" s="193"/>
      <c r="C30" s="193"/>
      <c r="D30" s="193"/>
      <c r="E30" s="193"/>
      <c r="F30" s="193"/>
      <c r="G30" s="193"/>
      <c r="H30" s="193"/>
    </row>
    <row r="31" spans="1:8" ht="11.25">
      <c r="A31" s="242"/>
      <c r="B31" s="193"/>
      <c r="C31" s="193"/>
      <c r="D31" s="193"/>
      <c r="E31" s="193"/>
      <c r="F31" s="193"/>
      <c r="G31" s="193"/>
      <c r="H31" s="193"/>
    </row>
    <row r="32" spans="1:8" ht="11.25">
      <c r="A32" s="242"/>
      <c r="B32" s="193"/>
      <c r="C32" s="193"/>
      <c r="D32" s="193"/>
      <c r="E32" s="193"/>
      <c r="F32" s="193"/>
      <c r="G32" s="193"/>
      <c r="H32" s="193"/>
    </row>
    <row r="33" spans="1:8" ht="11.25">
      <c r="A33" s="242"/>
      <c r="B33" s="193"/>
      <c r="C33" s="193"/>
      <c r="D33" s="193"/>
      <c r="E33" s="193"/>
      <c r="F33" s="193"/>
      <c r="G33" s="193"/>
      <c r="H33" s="193"/>
    </row>
    <row r="34" spans="1:8" ht="11.25">
      <c r="A34" s="242"/>
      <c r="B34" s="193"/>
      <c r="C34" s="193"/>
      <c r="D34" s="193"/>
      <c r="E34" s="193"/>
      <c r="F34" s="193"/>
      <c r="G34" s="193"/>
      <c r="H34" s="193"/>
    </row>
    <row r="35" spans="1:8" ht="11.25">
      <c r="A35" s="242"/>
      <c r="B35" s="193"/>
      <c r="C35" s="193"/>
      <c r="D35" s="193"/>
      <c r="E35" s="193"/>
      <c r="F35" s="193"/>
      <c r="G35" s="193"/>
      <c r="H35" s="193"/>
    </row>
    <row r="36" spans="1:8" ht="11.25">
      <c r="A36" s="242"/>
      <c r="B36" s="193"/>
      <c r="C36" s="193"/>
      <c r="D36" s="193"/>
      <c r="E36" s="193"/>
      <c r="F36" s="193"/>
      <c r="G36" s="193"/>
      <c r="H36" s="193"/>
    </row>
    <row r="37" spans="1:8" ht="11.25">
      <c r="A37" s="242"/>
      <c r="B37" s="193"/>
      <c r="C37" s="193"/>
      <c r="D37" s="193"/>
      <c r="E37" s="193"/>
      <c r="F37" s="193"/>
      <c r="G37" s="193"/>
      <c r="H37" s="193"/>
    </row>
    <row r="38" spans="1:8" ht="11.25">
      <c r="A38" s="242"/>
      <c r="B38" s="193"/>
      <c r="C38" s="193"/>
      <c r="D38" s="193"/>
      <c r="E38" s="193"/>
      <c r="F38" s="193"/>
      <c r="G38" s="193"/>
      <c r="H38" s="193"/>
    </row>
    <row r="39" spans="1:8" ht="11.25">
      <c r="A39" s="242"/>
      <c r="B39" s="193"/>
      <c r="C39" s="193"/>
      <c r="D39" s="193"/>
      <c r="E39" s="193"/>
      <c r="F39" s="193"/>
      <c r="G39" s="193"/>
      <c r="H39" s="193"/>
    </row>
    <row r="40" spans="1:8" ht="11.25">
      <c r="A40" s="242"/>
      <c r="B40" s="193"/>
      <c r="C40" s="193"/>
      <c r="D40" s="193"/>
      <c r="E40" s="193"/>
      <c r="F40" s="193"/>
      <c r="G40" s="193"/>
      <c r="H40" s="193"/>
    </row>
    <row r="41" spans="1:8" ht="11.25">
      <c r="A41" s="242"/>
      <c r="B41" s="193"/>
      <c r="C41" s="193"/>
      <c r="D41" s="193"/>
      <c r="E41" s="193"/>
      <c r="F41" s="193"/>
      <c r="G41" s="193"/>
      <c r="H41" s="193"/>
    </row>
    <row r="42" spans="1:8" ht="11.25">
      <c r="A42" s="242"/>
      <c r="B42" s="193"/>
      <c r="C42" s="193"/>
      <c r="D42" s="193"/>
      <c r="E42" s="193"/>
      <c r="F42" s="193"/>
      <c r="G42" s="193"/>
      <c r="H42" s="193"/>
    </row>
    <row r="43" spans="1:8" ht="11.25">
      <c r="A43" s="242"/>
      <c r="B43" s="193"/>
      <c r="C43" s="193"/>
      <c r="D43" s="193"/>
      <c r="E43" s="193"/>
      <c r="F43" s="193"/>
      <c r="G43" s="193"/>
      <c r="H43" s="193"/>
    </row>
    <row r="44" spans="1:8" ht="11.25">
      <c r="A44" s="242"/>
      <c r="B44" s="193"/>
      <c r="C44" s="193"/>
      <c r="D44" s="193"/>
      <c r="E44" s="193"/>
      <c r="F44" s="193"/>
      <c r="G44" s="193"/>
      <c r="H44" s="193"/>
    </row>
    <row r="45" spans="1:8" ht="11.25">
      <c r="A45" s="242"/>
      <c r="B45" s="193"/>
      <c r="C45" s="193"/>
      <c r="D45" s="193"/>
      <c r="E45" s="193"/>
      <c r="F45" s="193"/>
      <c r="G45" s="193"/>
      <c r="H45" s="193"/>
    </row>
    <row r="46" spans="1:8" ht="11.25">
      <c r="A46" s="242"/>
      <c r="B46" s="193"/>
      <c r="C46" s="193"/>
      <c r="D46" s="193"/>
      <c r="E46" s="193"/>
      <c r="F46" s="193"/>
      <c r="G46" s="193"/>
      <c r="H46" s="193"/>
    </row>
    <row r="47" spans="1:8" ht="11.25">
      <c r="A47" s="242"/>
      <c r="B47" s="193"/>
      <c r="C47" s="193"/>
      <c r="D47" s="193"/>
      <c r="E47" s="193"/>
      <c r="F47" s="193"/>
      <c r="G47" s="193"/>
      <c r="H47" s="193"/>
    </row>
    <row r="48" spans="1:8" ht="11.25">
      <c r="A48" s="242"/>
      <c r="B48" s="193"/>
      <c r="C48" s="193"/>
      <c r="D48" s="193"/>
      <c r="E48" s="193"/>
      <c r="F48" s="193"/>
      <c r="G48" s="193"/>
      <c r="H48" s="193"/>
    </row>
    <row r="49" spans="1:8" ht="11.25">
      <c r="A49" s="242"/>
      <c r="B49" s="193"/>
      <c r="C49" s="193"/>
      <c r="D49" s="193"/>
      <c r="E49" s="193"/>
      <c r="F49" s="193"/>
      <c r="G49" s="193"/>
      <c r="H49" s="193"/>
    </row>
    <row r="50" spans="1:8" ht="11.25">
      <c r="A50" s="242"/>
      <c r="B50" s="193"/>
      <c r="C50" s="193"/>
      <c r="D50" s="193"/>
      <c r="E50" s="193"/>
      <c r="F50" s="193"/>
      <c r="G50" s="193"/>
      <c r="H50" s="193"/>
    </row>
    <row r="51" spans="1:8" ht="11.25">
      <c r="A51" s="242"/>
      <c r="B51" s="193"/>
      <c r="C51" s="193"/>
      <c r="D51" s="193"/>
      <c r="E51" s="193"/>
      <c r="F51" s="193"/>
      <c r="G51" s="193"/>
      <c r="H51" s="193"/>
    </row>
  </sheetData>
  <sheetProtection/>
  <mergeCells count="10">
    <mergeCell ref="A20:H20"/>
    <mergeCell ref="A21:H21"/>
    <mergeCell ref="A22:H22"/>
    <mergeCell ref="A1:C1"/>
    <mergeCell ref="F2:H4"/>
    <mergeCell ref="A7:A9"/>
    <mergeCell ref="B7:H7"/>
    <mergeCell ref="B8:D8"/>
    <mergeCell ref="E8:E19"/>
    <mergeCell ref="F8:H8"/>
  </mergeCells>
  <hyperlinks>
    <hyperlink ref="J2" location="Inicio!A1" display="Inicio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N62"/>
  <sheetViews>
    <sheetView zoomScalePageLayoutView="0" workbookViewId="0" topLeftCell="A1">
      <selection activeCell="Q2" sqref="Q2"/>
    </sheetView>
  </sheetViews>
  <sheetFormatPr defaultColWidth="8.421875" defaultRowHeight="12.75"/>
  <cols>
    <col min="1" max="1" width="25.57421875" style="312" customWidth="1"/>
    <col min="2" max="2" width="0.9921875" style="236" customWidth="1"/>
    <col min="3" max="3" width="11.00390625" style="236" customWidth="1"/>
    <col min="4" max="4" width="0.9921875" style="236" customWidth="1"/>
    <col min="5" max="5" width="11.00390625" style="236" customWidth="1"/>
    <col min="6" max="6" width="0.9921875" style="236" customWidth="1"/>
    <col min="7" max="7" width="11.00390625" style="236" customWidth="1"/>
    <col min="8" max="8" width="0.9921875" style="236" customWidth="1"/>
    <col min="9" max="9" width="11.7109375" style="236" customWidth="1"/>
    <col min="10" max="10" width="0.9921875" style="236" customWidth="1"/>
    <col min="11" max="11" width="12.00390625" style="236" customWidth="1"/>
    <col min="12" max="12" width="0.9921875" style="236" customWidth="1"/>
    <col min="13" max="13" width="11.57421875" style="236" customWidth="1"/>
    <col min="14" max="14" width="0.9921875" style="236" customWidth="1"/>
    <col min="15" max="15" width="8.421875" style="236" customWidth="1"/>
    <col min="16" max="16" width="0.9921875" style="236" customWidth="1"/>
    <col min="17" max="17" width="8.421875" style="236" customWidth="1"/>
    <col min="18" max="18" width="0.9921875" style="236" customWidth="1"/>
    <col min="19" max="16384" width="8.421875" style="236" customWidth="1"/>
  </cols>
  <sheetData>
    <row r="1" spans="1:17" ht="15" customHeight="1">
      <c r="A1" s="382" t="s">
        <v>0</v>
      </c>
      <c r="B1" s="422"/>
      <c r="C1" s="422"/>
      <c r="D1" s="422"/>
      <c r="E1" s="422"/>
      <c r="H1" s="190"/>
      <c r="I1" s="9" t="s">
        <v>364</v>
      </c>
      <c r="J1" s="279"/>
      <c r="K1" s="279"/>
      <c r="L1" s="279"/>
      <c r="M1" s="191"/>
      <c r="N1" s="280"/>
      <c r="O1" s="280"/>
      <c r="P1" s="281"/>
      <c r="Q1" s="281"/>
    </row>
    <row r="2" spans="1:17" ht="17.25" customHeight="1">
      <c r="A2" s="282"/>
      <c r="B2" s="263"/>
      <c r="C2" s="263"/>
      <c r="D2" s="263"/>
      <c r="E2" s="263"/>
      <c r="H2" s="283"/>
      <c r="I2" s="418" t="s">
        <v>365</v>
      </c>
      <c r="J2" s="418"/>
      <c r="K2" s="418"/>
      <c r="L2" s="418"/>
      <c r="M2" s="418"/>
      <c r="N2" s="263"/>
      <c r="Q2" s="372" t="s">
        <v>450</v>
      </c>
    </row>
    <row r="3" spans="1:14" ht="18" customHeight="1">
      <c r="A3" s="282"/>
      <c r="B3" s="263"/>
      <c r="C3" s="263"/>
      <c r="D3" s="263"/>
      <c r="E3" s="263"/>
      <c r="H3" s="284"/>
      <c r="I3" s="418"/>
      <c r="J3" s="418"/>
      <c r="K3" s="418"/>
      <c r="L3" s="418"/>
      <c r="M3" s="418"/>
      <c r="N3" s="263"/>
    </row>
    <row r="4" spans="1:14" ht="18.75" customHeight="1">
      <c r="A4" s="282"/>
      <c r="B4" s="263"/>
      <c r="C4" s="263"/>
      <c r="D4" s="263"/>
      <c r="E4" s="263"/>
      <c r="H4" s="284"/>
      <c r="I4" s="418"/>
      <c r="J4" s="418"/>
      <c r="K4" s="418"/>
      <c r="L4" s="418"/>
      <c r="M4" s="418"/>
      <c r="N4" s="263"/>
    </row>
    <row r="5" spans="1:11" ht="15" customHeight="1">
      <c r="A5" s="275"/>
      <c r="B5" s="285"/>
      <c r="C5" s="285"/>
      <c r="D5" s="285"/>
      <c r="E5" s="285"/>
      <c r="F5" s="285"/>
      <c r="G5" s="286"/>
      <c r="H5" s="286"/>
      <c r="I5" s="286"/>
      <c r="J5" s="285"/>
      <c r="K5" s="285"/>
    </row>
    <row r="6" spans="1:248" ht="15" customHeight="1" thickBot="1">
      <c r="A6" s="287"/>
      <c r="B6" s="288"/>
      <c r="C6" s="289"/>
      <c r="D6" s="289"/>
      <c r="E6" s="289"/>
      <c r="F6" s="289"/>
      <c r="G6" s="449"/>
      <c r="H6" s="450"/>
      <c r="I6" s="450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  <c r="DT6" s="289"/>
      <c r="DU6" s="289"/>
      <c r="DV6" s="289"/>
      <c r="DW6" s="289"/>
      <c r="DX6" s="289"/>
      <c r="DY6" s="289"/>
      <c r="DZ6" s="289"/>
      <c r="EA6" s="289"/>
      <c r="EB6" s="289"/>
      <c r="EC6" s="289"/>
      <c r="ED6" s="289"/>
      <c r="EE6" s="289"/>
      <c r="EF6" s="289"/>
      <c r="EG6" s="289"/>
      <c r="EH6" s="289"/>
      <c r="EI6" s="289"/>
      <c r="EJ6" s="289"/>
      <c r="EK6" s="289"/>
      <c r="EL6" s="289"/>
      <c r="EM6" s="289"/>
      <c r="EN6" s="289"/>
      <c r="EO6" s="289"/>
      <c r="EP6" s="289"/>
      <c r="EQ6" s="289"/>
      <c r="ER6" s="289"/>
      <c r="ES6" s="289"/>
      <c r="ET6" s="289"/>
      <c r="EU6" s="289"/>
      <c r="EV6" s="289"/>
      <c r="EW6" s="289"/>
      <c r="EX6" s="289"/>
      <c r="EY6" s="289"/>
      <c r="EZ6" s="289"/>
      <c r="FA6" s="289"/>
      <c r="FB6" s="289"/>
      <c r="FC6" s="289"/>
      <c r="FD6" s="289"/>
      <c r="FE6" s="289"/>
      <c r="FF6" s="289"/>
      <c r="FG6" s="289"/>
      <c r="FH6" s="289"/>
      <c r="FI6" s="289"/>
      <c r="FJ6" s="289"/>
      <c r="FK6" s="289"/>
      <c r="FL6" s="289"/>
      <c r="FM6" s="289"/>
      <c r="FN6" s="289"/>
      <c r="FO6" s="289"/>
      <c r="FP6" s="289"/>
      <c r="FQ6" s="289"/>
      <c r="FR6" s="289"/>
      <c r="FS6" s="289"/>
      <c r="FT6" s="289"/>
      <c r="FU6" s="289"/>
      <c r="FV6" s="289"/>
      <c r="FW6" s="289"/>
      <c r="FX6" s="289"/>
      <c r="FY6" s="289"/>
      <c r="FZ6" s="289"/>
      <c r="GA6" s="289"/>
      <c r="GB6" s="289"/>
      <c r="GC6" s="289"/>
      <c r="GD6" s="289"/>
      <c r="GE6" s="289"/>
      <c r="GF6" s="289"/>
      <c r="GG6" s="289"/>
      <c r="GH6" s="289"/>
      <c r="GI6" s="289"/>
      <c r="GJ6" s="289"/>
      <c r="GK6" s="289"/>
      <c r="GL6" s="289"/>
      <c r="GM6" s="289"/>
      <c r="GN6" s="289"/>
      <c r="GO6" s="289"/>
      <c r="GP6" s="289"/>
      <c r="GQ6" s="289"/>
      <c r="GR6" s="289"/>
      <c r="GS6" s="289"/>
      <c r="GT6" s="289"/>
      <c r="GU6" s="289"/>
      <c r="GV6" s="289"/>
      <c r="GW6" s="289"/>
      <c r="GX6" s="289"/>
      <c r="GY6" s="289"/>
      <c r="GZ6" s="289"/>
      <c r="HA6" s="289"/>
      <c r="HB6" s="289"/>
      <c r="HC6" s="289"/>
      <c r="HD6" s="289"/>
      <c r="HE6" s="289"/>
      <c r="HF6" s="289"/>
      <c r="HG6" s="289"/>
      <c r="HH6" s="289"/>
      <c r="HI6" s="289"/>
      <c r="HJ6" s="289"/>
      <c r="HK6" s="289"/>
      <c r="HL6" s="289"/>
      <c r="HM6" s="289"/>
      <c r="HN6" s="289"/>
      <c r="HO6" s="289"/>
      <c r="HP6" s="289"/>
      <c r="HQ6" s="289"/>
      <c r="HR6" s="289"/>
      <c r="HS6" s="289"/>
      <c r="HT6" s="289"/>
      <c r="HU6" s="289"/>
      <c r="HV6" s="289"/>
      <c r="HW6" s="289"/>
      <c r="HX6" s="289"/>
      <c r="HY6" s="289"/>
      <c r="HZ6" s="289"/>
      <c r="IA6" s="289"/>
      <c r="IB6" s="289"/>
      <c r="IC6" s="289"/>
      <c r="ID6" s="289"/>
      <c r="IE6" s="289"/>
      <c r="IF6" s="289"/>
      <c r="IG6" s="289"/>
      <c r="IH6" s="289"/>
      <c r="II6" s="289"/>
      <c r="IJ6" s="289"/>
      <c r="IK6" s="289"/>
      <c r="IL6" s="289"/>
      <c r="IM6" s="289"/>
      <c r="IN6" s="289"/>
    </row>
    <row r="7" spans="1:248" ht="25.5" customHeight="1" thickBot="1">
      <c r="A7" s="451"/>
      <c r="B7" s="452" t="s">
        <v>366</v>
      </c>
      <c r="C7" s="452"/>
      <c r="D7" s="452"/>
      <c r="E7" s="452"/>
      <c r="F7" s="453"/>
      <c r="G7" s="432" t="s">
        <v>367</v>
      </c>
      <c r="H7" s="455"/>
      <c r="I7" s="455"/>
      <c r="J7" s="290"/>
      <c r="K7" s="432" t="s">
        <v>368</v>
      </c>
      <c r="L7" s="432"/>
      <c r="M7" s="432"/>
      <c r="N7" s="291"/>
      <c r="O7" s="291"/>
      <c r="P7" s="291"/>
      <c r="Q7" s="291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89"/>
      <c r="CI7" s="289"/>
      <c r="CJ7" s="289"/>
      <c r="CK7" s="289"/>
      <c r="CL7" s="289"/>
      <c r="CM7" s="289"/>
      <c r="CN7" s="289"/>
      <c r="CO7" s="289"/>
      <c r="CP7" s="289"/>
      <c r="CQ7" s="289"/>
      <c r="CR7" s="289"/>
      <c r="CS7" s="289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289"/>
      <c r="DF7" s="289"/>
      <c r="DG7" s="289"/>
      <c r="DH7" s="289"/>
      <c r="DI7" s="289"/>
      <c r="DJ7" s="289"/>
      <c r="DK7" s="289"/>
      <c r="DL7" s="289"/>
      <c r="DM7" s="289"/>
      <c r="DN7" s="289"/>
      <c r="DO7" s="289"/>
      <c r="DP7" s="289"/>
      <c r="DQ7" s="289"/>
      <c r="DR7" s="289"/>
      <c r="DS7" s="289"/>
      <c r="DT7" s="289"/>
      <c r="DU7" s="289"/>
      <c r="DV7" s="289"/>
      <c r="DW7" s="289"/>
      <c r="DX7" s="289"/>
      <c r="DY7" s="289"/>
      <c r="DZ7" s="289"/>
      <c r="EA7" s="289"/>
      <c r="EB7" s="289"/>
      <c r="EC7" s="289"/>
      <c r="ED7" s="289"/>
      <c r="EE7" s="289"/>
      <c r="EF7" s="289"/>
      <c r="EG7" s="289"/>
      <c r="EH7" s="289"/>
      <c r="EI7" s="289"/>
      <c r="EJ7" s="289"/>
      <c r="EK7" s="289"/>
      <c r="EL7" s="289"/>
      <c r="EM7" s="289"/>
      <c r="EN7" s="289"/>
      <c r="EO7" s="289"/>
      <c r="EP7" s="289"/>
      <c r="EQ7" s="289"/>
      <c r="ER7" s="289"/>
      <c r="ES7" s="289"/>
      <c r="ET7" s="289"/>
      <c r="EU7" s="289"/>
      <c r="EV7" s="289"/>
      <c r="EW7" s="289"/>
      <c r="EX7" s="289"/>
      <c r="EY7" s="289"/>
      <c r="EZ7" s="289"/>
      <c r="FA7" s="289"/>
      <c r="FB7" s="289"/>
      <c r="FC7" s="289"/>
      <c r="FD7" s="289"/>
      <c r="FE7" s="289"/>
      <c r="FF7" s="289"/>
      <c r="FG7" s="289"/>
      <c r="FH7" s="289"/>
      <c r="FI7" s="289"/>
      <c r="FJ7" s="289"/>
      <c r="FK7" s="289"/>
      <c r="FL7" s="289"/>
      <c r="FM7" s="289"/>
      <c r="FN7" s="289"/>
      <c r="FO7" s="289"/>
      <c r="FP7" s="289"/>
      <c r="FQ7" s="289"/>
      <c r="FR7" s="289"/>
      <c r="FS7" s="289"/>
      <c r="FT7" s="289"/>
      <c r="FU7" s="289"/>
      <c r="FV7" s="289"/>
      <c r="FW7" s="289"/>
      <c r="FX7" s="289"/>
      <c r="FY7" s="289"/>
      <c r="FZ7" s="289"/>
      <c r="GA7" s="289"/>
      <c r="GB7" s="289"/>
      <c r="GC7" s="289"/>
      <c r="GD7" s="289"/>
      <c r="GE7" s="289"/>
      <c r="GF7" s="289"/>
      <c r="GG7" s="289"/>
      <c r="GH7" s="289"/>
      <c r="GI7" s="289"/>
      <c r="GJ7" s="289"/>
      <c r="GK7" s="289"/>
      <c r="GL7" s="289"/>
      <c r="GM7" s="289"/>
      <c r="GN7" s="289"/>
      <c r="GO7" s="289"/>
      <c r="GP7" s="289"/>
      <c r="GQ7" s="289"/>
      <c r="GR7" s="289"/>
      <c r="GS7" s="289"/>
      <c r="GT7" s="289"/>
      <c r="GU7" s="289"/>
      <c r="GV7" s="289"/>
      <c r="GW7" s="289"/>
      <c r="GX7" s="289"/>
      <c r="GY7" s="289"/>
      <c r="GZ7" s="289"/>
      <c r="HA7" s="289"/>
      <c r="HB7" s="289"/>
      <c r="HC7" s="289"/>
      <c r="HD7" s="289"/>
      <c r="HE7" s="289"/>
      <c r="HF7" s="289"/>
      <c r="HG7" s="289"/>
      <c r="HH7" s="289"/>
      <c r="HI7" s="289"/>
      <c r="HJ7" s="289"/>
      <c r="HK7" s="289"/>
      <c r="HL7" s="289"/>
      <c r="HM7" s="289"/>
      <c r="HN7" s="289"/>
      <c r="HO7" s="289"/>
      <c r="HP7" s="289"/>
      <c r="HQ7" s="289"/>
      <c r="HR7" s="289"/>
      <c r="HS7" s="289"/>
      <c r="HT7" s="289"/>
      <c r="HU7" s="289"/>
      <c r="HV7" s="289"/>
      <c r="HW7" s="289"/>
      <c r="HX7" s="289"/>
      <c r="HY7" s="289"/>
      <c r="HZ7" s="289"/>
      <c r="IA7" s="289"/>
      <c r="IB7" s="289"/>
      <c r="IC7" s="289"/>
      <c r="ID7" s="289"/>
      <c r="IE7" s="289"/>
      <c r="IF7" s="289"/>
      <c r="IG7" s="289"/>
      <c r="IH7" s="289"/>
      <c r="II7" s="289"/>
      <c r="IJ7" s="289"/>
      <c r="IK7" s="289"/>
      <c r="IL7" s="289"/>
      <c r="IM7" s="289"/>
      <c r="IN7" s="289"/>
    </row>
    <row r="8" spans="1:248" ht="19.5" customHeight="1">
      <c r="A8" s="451"/>
      <c r="B8" s="292"/>
      <c r="C8" s="293">
        <v>2009</v>
      </c>
      <c r="D8" s="294"/>
      <c r="E8" s="293">
        <v>2010</v>
      </c>
      <c r="F8" s="454"/>
      <c r="G8" s="293">
        <v>2009</v>
      </c>
      <c r="H8" s="294"/>
      <c r="I8" s="293">
        <v>2010</v>
      </c>
      <c r="J8" s="295"/>
      <c r="K8" s="293">
        <v>2009</v>
      </c>
      <c r="L8" s="294"/>
      <c r="M8" s="293">
        <v>2010</v>
      </c>
      <c r="N8" s="296"/>
      <c r="O8" s="296"/>
      <c r="P8" s="296"/>
      <c r="Q8" s="296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289"/>
      <c r="ED8" s="289"/>
      <c r="EE8" s="289"/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89"/>
      <c r="FF8" s="289"/>
      <c r="FG8" s="289"/>
      <c r="FH8" s="289"/>
      <c r="FI8" s="289"/>
      <c r="FJ8" s="289"/>
      <c r="FK8" s="289"/>
      <c r="FL8" s="289"/>
      <c r="FM8" s="289"/>
      <c r="FN8" s="289"/>
      <c r="FO8" s="289"/>
      <c r="FP8" s="289"/>
      <c r="FQ8" s="289"/>
      <c r="FR8" s="289"/>
      <c r="FS8" s="289"/>
      <c r="FT8" s="289"/>
      <c r="FU8" s="289"/>
      <c r="FV8" s="289"/>
      <c r="FW8" s="289"/>
      <c r="FX8" s="289"/>
      <c r="FY8" s="289"/>
      <c r="FZ8" s="289"/>
      <c r="GA8" s="289"/>
      <c r="GB8" s="289"/>
      <c r="GC8" s="289"/>
      <c r="GD8" s="289"/>
      <c r="GE8" s="289"/>
      <c r="GF8" s="289"/>
      <c r="GG8" s="289"/>
      <c r="GH8" s="289"/>
      <c r="GI8" s="289"/>
      <c r="GJ8" s="289"/>
      <c r="GK8" s="289"/>
      <c r="GL8" s="289"/>
      <c r="GM8" s="289"/>
      <c r="GN8" s="289"/>
      <c r="GO8" s="289"/>
      <c r="GP8" s="289"/>
      <c r="GQ8" s="289"/>
      <c r="GR8" s="289"/>
      <c r="GS8" s="289"/>
      <c r="GT8" s="289"/>
      <c r="GU8" s="289"/>
      <c r="GV8" s="289"/>
      <c r="GW8" s="289"/>
      <c r="GX8" s="289"/>
      <c r="GY8" s="289"/>
      <c r="GZ8" s="289"/>
      <c r="HA8" s="289"/>
      <c r="HB8" s="289"/>
      <c r="HC8" s="289"/>
      <c r="HD8" s="289"/>
      <c r="HE8" s="289"/>
      <c r="HF8" s="289"/>
      <c r="HG8" s="289"/>
      <c r="HH8" s="289"/>
      <c r="HI8" s="289"/>
      <c r="HJ8" s="289"/>
      <c r="HK8" s="289"/>
      <c r="HL8" s="289"/>
      <c r="HM8" s="289"/>
      <c r="HN8" s="289"/>
      <c r="HO8" s="289"/>
      <c r="HP8" s="289"/>
      <c r="HQ8" s="289"/>
      <c r="HR8" s="289"/>
      <c r="HS8" s="289"/>
      <c r="HT8" s="289"/>
      <c r="HU8" s="289"/>
      <c r="HV8" s="289"/>
      <c r="HW8" s="289"/>
      <c r="HX8" s="289"/>
      <c r="HY8" s="289"/>
      <c r="HZ8" s="289"/>
      <c r="IA8" s="289"/>
      <c r="IB8" s="289"/>
      <c r="IC8" s="289"/>
      <c r="ID8" s="289"/>
      <c r="IE8" s="289"/>
      <c r="IF8" s="289"/>
      <c r="IG8" s="289"/>
      <c r="IH8" s="289"/>
      <c r="II8" s="289"/>
      <c r="IJ8" s="289"/>
      <c r="IK8" s="289"/>
      <c r="IL8" s="289"/>
      <c r="IM8" s="289"/>
      <c r="IN8" s="289"/>
    </row>
    <row r="9" spans="1:248" ht="13.5" customHeight="1">
      <c r="A9" s="287"/>
      <c r="B9" s="289"/>
      <c r="C9" s="289"/>
      <c r="D9" s="289"/>
      <c r="E9" s="289"/>
      <c r="F9" s="454"/>
      <c r="G9" s="289"/>
      <c r="H9" s="289"/>
      <c r="I9" s="289"/>
      <c r="J9" s="289"/>
      <c r="K9" s="14"/>
      <c r="L9" s="14"/>
      <c r="M9" s="245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289"/>
      <c r="ED9" s="289"/>
      <c r="EE9" s="289"/>
      <c r="EF9" s="289"/>
      <c r="EG9" s="289"/>
      <c r="EH9" s="289"/>
      <c r="EI9" s="289"/>
      <c r="EJ9" s="289"/>
      <c r="EK9" s="289"/>
      <c r="EL9" s="289"/>
      <c r="EM9" s="289"/>
      <c r="EN9" s="289"/>
      <c r="EO9" s="289"/>
      <c r="EP9" s="289"/>
      <c r="EQ9" s="289"/>
      <c r="ER9" s="289"/>
      <c r="ES9" s="289"/>
      <c r="ET9" s="289"/>
      <c r="EU9" s="289"/>
      <c r="EV9" s="289"/>
      <c r="EW9" s="289"/>
      <c r="EX9" s="289"/>
      <c r="EY9" s="289"/>
      <c r="EZ9" s="289"/>
      <c r="FA9" s="289"/>
      <c r="FB9" s="289"/>
      <c r="FC9" s="289"/>
      <c r="FD9" s="289"/>
      <c r="FE9" s="289"/>
      <c r="FF9" s="289"/>
      <c r="FG9" s="289"/>
      <c r="FH9" s="289"/>
      <c r="FI9" s="289"/>
      <c r="FJ9" s="289"/>
      <c r="FK9" s="289"/>
      <c r="FL9" s="289"/>
      <c r="FM9" s="289"/>
      <c r="FN9" s="289"/>
      <c r="FO9" s="289"/>
      <c r="FP9" s="289"/>
      <c r="FQ9" s="289"/>
      <c r="FR9" s="289"/>
      <c r="FS9" s="289"/>
      <c r="FT9" s="289"/>
      <c r="FU9" s="289"/>
      <c r="FV9" s="289"/>
      <c r="FW9" s="289"/>
      <c r="FX9" s="289"/>
      <c r="FY9" s="289"/>
      <c r="FZ9" s="289"/>
      <c r="GA9" s="289"/>
      <c r="GB9" s="289"/>
      <c r="GC9" s="289"/>
      <c r="GD9" s="289"/>
      <c r="GE9" s="289"/>
      <c r="GF9" s="289"/>
      <c r="GG9" s="289"/>
      <c r="GH9" s="289"/>
      <c r="GI9" s="289"/>
      <c r="GJ9" s="289"/>
      <c r="GK9" s="289"/>
      <c r="GL9" s="289"/>
      <c r="GM9" s="289"/>
      <c r="GN9" s="289"/>
      <c r="GO9" s="289"/>
      <c r="GP9" s="289"/>
      <c r="GQ9" s="289"/>
      <c r="GR9" s="289"/>
      <c r="GS9" s="289"/>
      <c r="GT9" s="289"/>
      <c r="GU9" s="289"/>
      <c r="GV9" s="289"/>
      <c r="GW9" s="289"/>
      <c r="GX9" s="289"/>
      <c r="GY9" s="289"/>
      <c r="GZ9" s="289"/>
      <c r="HA9" s="289"/>
      <c r="HB9" s="289"/>
      <c r="HC9" s="289"/>
      <c r="HD9" s="289"/>
      <c r="HE9" s="289"/>
      <c r="HF9" s="289"/>
      <c r="HG9" s="289"/>
      <c r="HH9" s="289"/>
      <c r="HI9" s="289"/>
      <c r="HJ9" s="289"/>
      <c r="HK9" s="289"/>
      <c r="HL9" s="289"/>
      <c r="HM9" s="289"/>
      <c r="HN9" s="289"/>
      <c r="HO9" s="289"/>
      <c r="HP9" s="289"/>
      <c r="HQ9" s="289"/>
      <c r="HR9" s="289"/>
      <c r="HS9" s="289"/>
      <c r="HT9" s="289"/>
      <c r="HU9" s="289"/>
      <c r="HV9" s="289"/>
      <c r="HW9" s="289"/>
      <c r="HX9" s="289"/>
      <c r="HY9" s="289"/>
      <c r="HZ9" s="289"/>
      <c r="IA9" s="289"/>
      <c r="IB9" s="289"/>
      <c r="IC9" s="289"/>
      <c r="ID9" s="289"/>
      <c r="IE9" s="289"/>
      <c r="IF9" s="289"/>
      <c r="IG9" s="289"/>
      <c r="IH9" s="289"/>
      <c r="II9" s="289"/>
      <c r="IJ9" s="289"/>
      <c r="IK9" s="289"/>
      <c r="IL9" s="289"/>
      <c r="IM9" s="289"/>
      <c r="IN9" s="289"/>
    </row>
    <row r="10" spans="1:248" ht="13.5" customHeight="1">
      <c r="A10" s="23" t="s">
        <v>8</v>
      </c>
      <c r="B10" s="297"/>
      <c r="C10" s="52">
        <v>1097</v>
      </c>
      <c r="D10" s="52"/>
      <c r="E10" s="52">
        <v>1275</v>
      </c>
      <c r="F10" s="454"/>
      <c r="G10" s="249">
        <v>123189</v>
      </c>
      <c r="H10" s="52"/>
      <c r="I10" s="52">
        <v>5251</v>
      </c>
      <c r="J10" s="297"/>
      <c r="K10" s="52">
        <v>1695200</v>
      </c>
      <c r="L10" s="21"/>
      <c r="M10" s="52">
        <v>725720</v>
      </c>
      <c r="N10" s="298"/>
      <c r="O10" s="298"/>
      <c r="P10" s="298"/>
      <c r="Q10" s="52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89"/>
      <c r="DP10" s="289"/>
      <c r="DQ10" s="289"/>
      <c r="DR10" s="289"/>
      <c r="DS10" s="289"/>
      <c r="DT10" s="289"/>
      <c r="DU10" s="289"/>
      <c r="DV10" s="289"/>
      <c r="DW10" s="289"/>
      <c r="DX10" s="289"/>
      <c r="DY10" s="289"/>
      <c r="DZ10" s="289"/>
      <c r="EA10" s="289"/>
      <c r="EB10" s="289"/>
      <c r="EC10" s="289"/>
      <c r="ED10" s="289"/>
      <c r="EE10" s="289"/>
      <c r="EF10" s="289"/>
      <c r="EG10" s="289"/>
      <c r="EH10" s="289"/>
      <c r="EI10" s="289"/>
      <c r="EJ10" s="289"/>
      <c r="EK10" s="289"/>
      <c r="EL10" s="289"/>
      <c r="EM10" s="289"/>
      <c r="EN10" s="289"/>
      <c r="EO10" s="289"/>
      <c r="EP10" s="289"/>
      <c r="EQ10" s="289"/>
      <c r="ER10" s="289"/>
      <c r="ES10" s="289"/>
      <c r="ET10" s="289"/>
      <c r="EU10" s="289"/>
      <c r="EV10" s="289"/>
      <c r="EW10" s="289"/>
      <c r="EX10" s="289"/>
      <c r="EY10" s="289"/>
      <c r="EZ10" s="289"/>
      <c r="FA10" s="289"/>
      <c r="FB10" s="289"/>
      <c r="FC10" s="289"/>
      <c r="FD10" s="289"/>
      <c r="FE10" s="289"/>
      <c r="FF10" s="289"/>
      <c r="FG10" s="289"/>
      <c r="FH10" s="289"/>
      <c r="FI10" s="289"/>
      <c r="FJ10" s="289"/>
      <c r="FK10" s="289"/>
      <c r="FL10" s="289"/>
      <c r="FM10" s="289"/>
      <c r="FN10" s="289"/>
      <c r="FO10" s="289"/>
      <c r="FP10" s="289"/>
      <c r="FQ10" s="289"/>
      <c r="FR10" s="289"/>
      <c r="FS10" s="289"/>
      <c r="FT10" s="289"/>
      <c r="FU10" s="289"/>
      <c r="FV10" s="289"/>
      <c r="FW10" s="289"/>
      <c r="FX10" s="289"/>
      <c r="FY10" s="289"/>
      <c r="FZ10" s="289"/>
      <c r="GA10" s="289"/>
      <c r="GB10" s="289"/>
      <c r="GC10" s="289"/>
      <c r="GD10" s="289"/>
      <c r="GE10" s="289"/>
      <c r="GF10" s="289"/>
      <c r="GG10" s="289"/>
      <c r="GH10" s="289"/>
      <c r="GI10" s="289"/>
      <c r="GJ10" s="289"/>
      <c r="GK10" s="289"/>
      <c r="GL10" s="289"/>
      <c r="GM10" s="289"/>
      <c r="GN10" s="289"/>
      <c r="GO10" s="289"/>
      <c r="GP10" s="289"/>
      <c r="GQ10" s="289"/>
      <c r="GR10" s="289"/>
      <c r="GS10" s="289"/>
      <c r="GT10" s="289"/>
      <c r="GU10" s="289"/>
      <c r="GV10" s="289"/>
      <c r="GW10" s="289"/>
      <c r="GX10" s="289"/>
      <c r="GY10" s="289"/>
      <c r="GZ10" s="289"/>
      <c r="HA10" s="289"/>
      <c r="HB10" s="289"/>
      <c r="HC10" s="289"/>
      <c r="HD10" s="289"/>
      <c r="HE10" s="289"/>
      <c r="HF10" s="289"/>
      <c r="HG10" s="289"/>
      <c r="HH10" s="289"/>
      <c r="HI10" s="289"/>
      <c r="HJ10" s="289"/>
      <c r="HK10" s="289"/>
      <c r="HL10" s="289"/>
      <c r="HM10" s="289"/>
      <c r="HN10" s="289"/>
      <c r="HO10" s="289"/>
      <c r="HP10" s="289"/>
      <c r="HQ10" s="289"/>
      <c r="HR10" s="289"/>
      <c r="HS10" s="289"/>
      <c r="HT10" s="289"/>
      <c r="HU10" s="289"/>
      <c r="HV10" s="289"/>
      <c r="HW10" s="289"/>
      <c r="HX10" s="289"/>
      <c r="HY10" s="289"/>
      <c r="HZ10" s="289"/>
      <c r="IA10" s="289"/>
      <c r="IB10" s="289"/>
      <c r="IC10" s="289"/>
      <c r="ID10" s="289"/>
      <c r="IE10" s="289"/>
      <c r="IF10" s="289"/>
      <c r="IG10" s="289"/>
      <c r="IH10" s="289"/>
      <c r="II10" s="289"/>
      <c r="IJ10" s="289"/>
      <c r="IK10" s="289"/>
      <c r="IL10" s="289"/>
      <c r="IM10" s="289"/>
      <c r="IN10" s="289"/>
    </row>
    <row r="11" spans="1:248" ht="7.5" customHeight="1">
      <c r="A11" s="23"/>
      <c r="B11" s="297"/>
      <c r="C11" s="299"/>
      <c r="D11" s="299"/>
      <c r="E11" s="299"/>
      <c r="F11" s="454"/>
      <c r="G11" s="245"/>
      <c r="H11" s="299"/>
      <c r="J11" s="297"/>
      <c r="L11" s="14"/>
      <c r="N11" s="298"/>
      <c r="O11" s="298"/>
      <c r="P11" s="298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89"/>
      <c r="DE11" s="289"/>
      <c r="DF11" s="289"/>
      <c r="DG11" s="289"/>
      <c r="DH11" s="289"/>
      <c r="DI11" s="289"/>
      <c r="DJ11" s="289"/>
      <c r="DK11" s="289"/>
      <c r="DL11" s="289"/>
      <c r="DM11" s="289"/>
      <c r="DN11" s="289"/>
      <c r="DO11" s="289"/>
      <c r="DP11" s="289"/>
      <c r="DQ11" s="289"/>
      <c r="DR11" s="289"/>
      <c r="DS11" s="289"/>
      <c r="DT11" s="289"/>
      <c r="DU11" s="289"/>
      <c r="DV11" s="289"/>
      <c r="DW11" s="289"/>
      <c r="DX11" s="289"/>
      <c r="DY11" s="289"/>
      <c r="DZ11" s="289"/>
      <c r="EA11" s="289"/>
      <c r="EB11" s="289"/>
      <c r="EC11" s="289"/>
      <c r="ED11" s="289"/>
      <c r="EE11" s="289"/>
      <c r="EF11" s="289"/>
      <c r="EG11" s="289"/>
      <c r="EH11" s="289"/>
      <c r="EI11" s="289"/>
      <c r="EJ11" s="289"/>
      <c r="EK11" s="289"/>
      <c r="EL11" s="289"/>
      <c r="EM11" s="289"/>
      <c r="EN11" s="289"/>
      <c r="EO11" s="289"/>
      <c r="EP11" s="289"/>
      <c r="EQ11" s="289"/>
      <c r="ER11" s="289"/>
      <c r="ES11" s="289"/>
      <c r="ET11" s="289"/>
      <c r="EU11" s="289"/>
      <c r="EV11" s="289"/>
      <c r="EW11" s="289"/>
      <c r="EX11" s="289"/>
      <c r="EY11" s="289"/>
      <c r="EZ11" s="289"/>
      <c r="FA11" s="289"/>
      <c r="FB11" s="289"/>
      <c r="FC11" s="289"/>
      <c r="FD11" s="289"/>
      <c r="FE11" s="289"/>
      <c r="FF11" s="289"/>
      <c r="FG11" s="289"/>
      <c r="FH11" s="289"/>
      <c r="FI11" s="289"/>
      <c r="FJ11" s="289"/>
      <c r="FK11" s="289"/>
      <c r="FL11" s="289"/>
      <c r="FM11" s="289"/>
      <c r="FN11" s="289"/>
      <c r="FO11" s="289"/>
      <c r="FP11" s="289"/>
      <c r="FQ11" s="289"/>
      <c r="FR11" s="289"/>
      <c r="FS11" s="289"/>
      <c r="FT11" s="289"/>
      <c r="FU11" s="289"/>
      <c r="FV11" s="289"/>
      <c r="FW11" s="289"/>
      <c r="FX11" s="289"/>
      <c r="FY11" s="289"/>
      <c r="FZ11" s="289"/>
      <c r="GA11" s="289"/>
      <c r="GB11" s="289"/>
      <c r="GC11" s="289"/>
      <c r="GD11" s="289"/>
      <c r="GE11" s="289"/>
      <c r="GF11" s="289"/>
      <c r="GG11" s="289"/>
      <c r="GH11" s="289"/>
      <c r="GI11" s="289"/>
      <c r="GJ11" s="289"/>
      <c r="GK11" s="289"/>
      <c r="GL11" s="289"/>
      <c r="GM11" s="289"/>
      <c r="GN11" s="289"/>
      <c r="GO11" s="289"/>
      <c r="GP11" s="289"/>
      <c r="GQ11" s="289"/>
      <c r="GR11" s="289"/>
      <c r="GS11" s="289"/>
      <c r="GT11" s="289"/>
      <c r="GU11" s="289"/>
      <c r="GV11" s="289"/>
      <c r="GW11" s="289"/>
      <c r="GX11" s="289"/>
      <c r="GY11" s="289"/>
      <c r="GZ11" s="289"/>
      <c r="HA11" s="289"/>
      <c r="HB11" s="289"/>
      <c r="HC11" s="289"/>
      <c r="HD11" s="289"/>
      <c r="HE11" s="289"/>
      <c r="HF11" s="289"/>
      <c r="HG11" s="289"/>
      <c r="HH11" s="289"/>
      <c r="HI11" s="289"/>
      <c r="HJ11" s="289"/>
      <c r="HK11" s="289"/>
      <c r="HL11" s="289"/>
      <c r="HM11" s="289"/>
      <c r="HN11" s="289"/>
      <c r="HO11" s="289"/>
      <c r="HP11" s="289"/>
      <c r="HQ11" s="289"/>
      <c r="HR11" s="289"/>
      <c r="HS11" s="289"/>
      <c r="HT11" s="289"/>
      <c r="HU11" s="289"/>
      <c r="HV11" s="289"/>
      <c r="HW11" s="289"/>
      <c r="HX11" s="289"/>
      <c r="HY11" s="289"/>
      <c r="HZ11" s="289"/>
      <c r="IA11" s="289"/>
      <c r="IB11" s="289"/>
      <c r="IC11" s="289"/>
      <c r="ID11" s="289"/>
      <c r="IE11" s="289"/>
      <c r="IF11" s="289"/>
      <c r="IG11" s="289"/>
      <c r="IH11" s="289"/>
      <c r="II11" s="289"/>
      <c r="IJ11" s="289"/>
      <c r="IK11" s="289"/>
      <c r="IL11" s="289"/>
      <c r="IM11" s="289"/>
      <c r="IN11" s="289"/>
    </row>
    <row r="12" spans="1:248" ht="13.5" customHeight="1">
      <c r="A12" s="217" t="s">
        <v>30</v>
      </c>
      <c r="B12" s="297"/>
      <c r="C12" s="299">
        <v>63</v>
      </c>
      <c r="D12" s="299"/>
      <c r="E12" s="299">
        <v>103</v>
      </c>
      <c r="F12" s="454"/>
      <c r="G12" s="245">
        <v>106</v>
      </c>
      <c r="H12" s="299"/>
      <c r="I12" s="299">
        <v>3174</v>
      </c>
      <c r="J12" s="297"/>
      <c r="K12" s="299">
        <v>47721</v>
      </c>
      <c r="L12" s="14"/>
      <c r="M12" s="299">
        <v>35099</v>
      </c>
      <c r="N12" s="298"/>
      <c r="O12" s="298"/>
      <c r="P12" s="298"/>
      <c r="Q12" s="29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89"/>
      <c r="DE12" s="289"/>
      <c r="DF12" s="289"/>
      <c r="DG12" s="289"/>
      <c r="DH12" s="289"/>
      <c r="DI12" s="289"/>
      <c r="DJ12" s="289"/>
      <c r="DK12" s="289"/>
      <c r="DL12" s="289"/>
      <c r="DM12" s="289"/>
      <c r="DN12" s="289"/>
      <c r="DO12" s="289"/>
      <c r="DP12" s="289"/>
      <c r="DQ12" s="289"/>
      <c r="DR12" s="289"/>
      <c r="DS12" s="289"/>
      <c r="DT12" s="289"/>
      <c r="DU12" s="289"/>
      <c r="DV12" s="289"/>
      <c r="DW12" s="289"/>
      <c r="DX12" s="289"/>
      <c r="DY12" s="289"/>
      <c r="DZ12" s="289"/>
      <c r="EA12" s="289"/>
      <c r="EB12" s="289"/>
      <c r="EC12" s="289"/>
      <c r="ED12" s="289"/>
      <c r="EE12" s="289"/>
      <c r="EF12" s="289"/>
      <c r="EG12" s="289"/>
      <c r="EH12" s="289"/>
      <c r="EI12" s="289"/>
      <c r="EJ12" s="289"/>
      <c r="EK12" s="289"/>
      <c r="EL12" s="289"/>
      <c r="EM12" s="289"/>
      <c r="EN12" s="289"/>
      <c r="EO12" s="289"/>
      <c r="EP12" s="289"/>
      <c r="EQ12" s="289"/>
      <c r="ER12" s="289"/>
      <c r="ES12" s="289"/>
      <c r="ET12" s="289"/>
      <c r="EU12" s="289"/>
      <c r="EV12" s="289"/>
      <c r="EW12" s="289"/>
      <c r="EX12" s="289"/>
      <c r="EY12" s="289"/>
      <c r="EZ12" s="289"/>
      <c r="FA12" s="289"/>
      <c r="FB12" s="289"/>
      <c r="FC12" s="289"/>
      <c r="FD12" s="289"/>
      <c r="FE12" s="289"/>
      <c r="FF12" s="289"/>
      <c r="FG12" s="289"/>
      <c r="FH12" s="289"/>
      <c r="FI12" s="289"/>
      <c r="FJ12" s="289"/>
      <c r="FK12" s="289"/>
      <c r="FL12" s="289"/>
      <c r="FM12" s="289"/>
      <c r="FN12" s="289"/>
      <c r="FO12" s="289"/>
      <c r="FP12" s="289"/>
      <c r="FQ12" s="289"/>
      <c r="FR12" s="289"/>
      <c r="FS12" s="289"/>
      <c r="FT12" s="289"/>
      <c r="FU12" s="289"/>
      <c r="FV12" s="289"/>
      <c r="FW12" s="289"/>
      <c r="FX12" s="289"/>
      <c r="FY12" s="289"/>
      <c r="FZ12" s="289"/>
      <c r="GA12" s="289"/>
      <c r="GB12" s="289"/>
      <c r="GC12" s="289"/>
      <c r="GD12" s="289"/>
      <c r="GE12" s="289"/>
      <c r="GF12" s="289"/>
      <c r="GG12" s="289"/>
      <c r="GH12" s="289"/>
      <c r="GI12" s="289"/>
      <c r="GJ12" s="289"/>
      <c r="GK12" s="289"/>
      <c r="GL12" s="289"/>
      <c r="GM12" s="289"/>
      <c r="GN12" s="289"/>
      <c r="GO12" s="289"/>
      <c r="GP12" s="289"/>
      <c r="GQ12" s="289"/>
      <c r="GR12" s="289"/>
      <c r="GS12" s="289"/>
      <c r="GT12" s="289"/>
      <c r="GU12" s="289"/>
      <c r="GV12" s="289"/>
      <c r="GW12" s="289"/>
      <c r="GX12" s="289"/>
      <c r="GY12" s="289"/>
      <c r="GZ12" s="289"/>
      <c r="HA12" s="289"/>
      <c r="HB12" s="289"/>
      <c r="HC12" s="289"/>
      <c r="HD12" s="289"/>
      <c r="HE12" s="289"/>
      <c r="HF12" s="289"/>
      <c r="HG12" s="289"/>
      <c r="HH12" s="289"/>
      <c r="HI12" s="289"/>
      <c r="HJ12" s="289"/>
      <c r="HK12" s="289"/>
      <c r="HL12" s="289"/>
      <c r="HM12" s="289"/>
      <c r="HN12" s="289"/>
      <c r="HO12" s="289"/>
      <c r="HP12" s="289"/>
      <c r="HQ12" s="289"/>
      <c r="HR12" s="289"/>
      <c r="HS12" s="289"/>
      <c r="HT12" s="289"/>
      <c r="HU12" s="289"/>
      <c r="HV12" s="289"/>
      <c r="HW12" s="289"/>
      <c r="HX12" s="289"/>
      <c r="HY12" s="289"/>
      <c r="HZ12" s="289"/>
      <c r="IA12" s="289"/>
      <c r="IB12" s="289"/>
      <c r="IC12" s="289"/>
      <c r="ID12" s="289"/>
      <c r="IE12" s="289"/>
      <c r="IF12" s="289"/>
      <c r="IG12" s="289"/>
      <c r="IH12" s="289"/>
      <c r="II12" s="289"/>
      <c r="IJ12" s="289"/>
      <c r="IK12" s="289"/>
      <c r="IL12" s="289"/>
      <c r="IM12" s="289"/>
      <c r="IN12" s="289"/>
    </row>
    <row r="13" spans="1:248" ht="13.5" customHeight="1">
      <c r="A13" s="217" t="s">
        <v>33</v>
      </c>
      <c r="B13" s="297"/>
      <c r="C13" s="299">
        <v>431</v>
      </c>
      <c r="D13" s="299"/>
      <c r="E13" s="299">
        <v>479</v>
      </c>
      <c r="F13" s="454"/>
      <c r="G13" s="245">
        <v>121845</v>
      </c>
      <c r="H13" s="299"/>
      <c r="I13" s="299">
        <v>776</v>
      </c>
      <c r="J13" s="297"/>
      <c r="K13" s="299">
        <v>1185988</v>
      </c>
      <c r="L13" s="14"/>
      <c r="M13" s="299">
        <v>573834</v>
      </c>
      <c r="N13" s="298"/>
      <c r="O13" s="277"/>
      <c r="P13" s="298"/>
      <c r="Q13" s="299"/>
      <c r="R13" s="289"/>
      <c r="S13" s="289"/>
      <c r="T13" s="289"/>
      <c r="U13" s="289"/>
      <c r="V13" s="289" t="s">
        <v>369</v>
      </c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89"/>
      <c r="DP13" s="289"/>
      <c r="DQ13" s="289"/>
      <c r="DR13" s="289"/>
      <c r="DS13" s="289"/>
      <c r="DT13" s="289"/>
      <c r="DU13" s="289"/>
      <c r="DV13" s="289"/>
      <c r="DW13" s="289"/>
      <c r="DX13" s="289"/>
      <c r="DY13" s="289"/>
      <c r="DZ13" s="289"/>
      <c r="EA13" s="289"/>
      <c r="EB13" s="289"/>
      <c r="EC13" s="289"/>
      <c r="ED13" s="289"/>
      <c r="EE13" s="289"/>
      <c r="EF13" s="289"/>
      <c r="EG13" s="289"/>
      <c r="EH13" s="289"/>
      <c r="EI13" s="289"/>
      <c r="EJ13" s="289"/>
      <c r="EK13" s="289"/>
      <c r="EL13" s="289"/>
      <c r="EM13" s="289"/>
      <c r="EN13" s="289"/>
      <c r="EO13" s="289"/>
      <c r="EP13" s="289"/>
      <c r="EQ13" s="289"/>
      <c r="ER13" s="289"/>
      <c r="ES13" s="289"/>
      <c r="ET13" s="289"/>
      <c r="EU13" s="289"/>
      <c r="EV13" s="289"/>
      <c r="EW13" s="289"/>
      <c r="EX13" s="289"/>
      <c r="EY13" s="289"/>
      <c r="EZ13" s="289"/>
      <c r="FA13" s="289"/>
      <c r="FB13" s="289"/>
      <c r="FC13" s="289"/>
      <c r="FD13" s="289"/>
      <c r="FE13" s="289"/>
      <c r="FF13" s="289"/>
      <c r="FG13" s="289"/>
      <c r="FH13" s="289"/>
      <c r="FI13" s="289"/>
      <c r="FJ13" s="289"/>
      <c r="FK13" s="289"/>
      <c r="FL13" s="289"/>
      <c r="FM13" s="289"/>
      <c r="FN13" s="289"/>
      <c r="FO13" s="289"/>
      <c r="FP13" s="289"/>
      <c r="FQ13" s="289"/>
      <c r="FR13" s="289"/>
      <c r="FS13" s="289"/>
      <c r="FT13" s="289"/>
      <c r="FU13" s="289"/>
      <c r="FV13" s="289"/>
      <c r="FW13" s="289"/>
      <c r="FX13" s="289"/>
      <c r="FY13" s="289"/>
      <c r="FZ13" s="289"/>
      <c r="GA13" s="289"/>
      <c r="GB13" s="289"/>
      <c r="GC13" s="289"/>
      <c r="GD13" s="289"/>
      <c r="GE13" s="289"/>
      <c r="GF13" s="289"/>
      <c r="GG13" s="289"/>
      <c r="GH13" s="289"/>
      <c r="GI13" s="289"/>
      <c r="GJ13" s="289"/>
      <c r="GK13" s="289"/>
      <c r="GL13" s="289"/>
      <c r="GM13" s="289"/>
      <c r="GN13" s="289"/>
      <c r="GO13" s="289"/>
      <c r="GP13" s="289"/>
      <c r="GQ13" s="289"/>
      <c r="GR13" s="289"/>
      <c r="GS13" s="289"/>
      <c r="GT13" s="289"/>
      <c r="GU13" s="289"/>
      <c r="GV13" s="289"/>
      <c r="GW13" s="289"/>
      <c r="GX13" s="289"/>
      <c r="GY13" s="289"/>
      <c r="GZ13" s="289"/>
      <c r="HA13" s="289"/>
      <c r="HB13" s="289"/>
      <c r="HC13" s="289"/>
      <c r="HD13" s="289"/>
      <c r="HE13" s="289"/>
      <c r="HF13" s="289"/>
      <c r="HG13" s="289"/>
      <c r="HH13" s="289"/>
      <c r="HI13" s="289"/>
      <c r="HJ13" s="289"/>
      <c r="HK13" s="289"/>
      <c r="HL13" s="289"/>
      <c r="HM13" s="289"/>
      <c r="HN13" s="289"/>
      <c r="HO13" s="289"/>
      <c r="HP13" s="289"/>
      <c r="HQ13" s="289"/>
      <c r="HR13" s="289"/>
      <c r="HS13" s="289"/>
      <c r="HT13" s="289"/>
      <c r="HU13" s="289"/>
      <c r="HV13" s="289"/>
      <c r="HW13" s="289"/>
      <c r="HX13" s="289"/>
      <c r="HY13" s="289"/>
      <c r="HZ13" s="289"/>
      <c r="IA13" s="289"/>
      <c r="IB13" s="289"/>
      <c r="IC13" s="289"/>
      <c r="ID13" s="289"/>
      <c r="IE13" s="289"/>
      <c r="IF13" s="289"/>
      <c r="IG13" s="289"/>
      <c r="IH13" s="289"/>
      <c r="II13" s="289"/>
      <c r="IJ13" s="289"/>
      <c r="IK13" s="289"/>
      <c r="IL13" s="289"/>
      <c r="IM13" s="289"/>
      <c r="IN13" s="289"/>
    </row>
    <row r="14" spans="1:248" ht="13.5" customHeight="1">
      <c r="A14" s="217" t="s">
        <v>34</v>
      </c>
      <c r="B14" s="297"/>
      <c r="C14" s="299">
        <v>378</v>
      </c>
      <c r="D14" s="299"/>
      <c r="E14" s="299">
        <v>434</v>
      </c>
      <c r="F14" s="454"/>
      <c r="G14" s="245">
        <v>713</v>
      </c>
      <c r="H14" s="299"/>
      <c r="I14" s="299">
        <v>696</v>
      </c>
      <c r="J14" s="297"/>
      <c r="K14" s="299">
        <v>351780</v>
      </c>
      <c r="L14" s="14"/>
      <c r="M14" s="299">
        <v>88756</v>
      </c>
      <c r="N14" s="298"/>
      <c r="O14" s="298"/>
      <c r="P14" s="298"/>
      <c r="Q14" s="29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89"/>
      <c r="EG14" s="289"/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89"/>
      <c r="ET14" s="289"/>
      <c r="EU14" s="289"/>
      <c r="EV14" s="289"/>
      <c r="EW14" s="289"/>
      <c r="EX14" s="289"/>
      <c r="EY14" s="289"/>
      <c r="EZ14" s="289"/>
      <c r="FA14" s="289"/>
      <c r="FB14" s="289"/>
      <c r="FC14" s="289"/>
      <c r="FD14" s="289"/>
      <c r="FE14" s="289"/>
      <c r="FF14" s="289"/>
      <c r="FG14" s="289"/>
      <c r="FH14" s="289"/>
      <c r="FI14" s="289"/>
      <c r="FJ14" s="289"/>
      <c r="FK14" s="289"/>
      <c r="FL14" s="289"/>
      <c r="FM14" s="289"/>
      <c r="FN14" s="289"/>
      <c r="FO14" s="289"/>
      <c r="FP14" s="289"/>
      <c r="FQ14" s="289"/>
      <c r="FR14" s="289"/>
      <c r="FS14" s="289"/>
      <c r="FT14" s="289"/>
      <c r="FU14" s="289"/>
      <c r="FV14" s="289"/>
      <c r="FW14" s="289"/>
      <c r="FX14" s="289"/>
      <c r="FY14" s="289"/>
      <c r="FZ14" s="289"/>
      <c r="GA14" s="289"/>
      <c r="GB14" s="289"/>
      <c r="GC14" s="289"/>
      <c r="GD14" s="289"/>
      <c r="GE14" s="289"/>
      <c r="GF14" s="289"/>
      <c r="GG14" s="289"/>
      <c r="GH14" s="289"/>
      <c r="GI14" s="289"/>
      <c r="GJ14" s="289"/>
      <c r="GK14" s="289"/>
      <c r="GL14" s="289"/>
      <c r="GM14" s="289"/>
      <c r="GN14" s="289"/>
      <c r="GO14" s="289"/>
      <c r="GP14" s="289"/>
      <c r="GQ14" s="289"/>
      <c r="GR14" s="289"/>
      <c r="GS14" s="289"/>
      <c r="GT14" s="289"/>
      <c r="GU14" s="289"/>
      <c r="GV14" s="289"/>
      <c r="GW14" s="289"/>
      <c r="GX14" s="289"/>
      <c r="GY14" s="289"/>
      <c r="GZ14" s="289"/>
      <c r="HA14" s="289"/>
      <c r="HB14" s="289"/>
      <c r="HC14" s="289"/>
      <c r="HD14" s="289"/>
      <c r="HE14" s="289"/>
      <c r="HF14" s="289"/>
      <c r="HG14" s="289"/>
      <c r="HH14" s="289"/>
      <c r="HI14" s="289"/>
      <c r="HJ14" s="289"/>
      <c r="HK14" s="289"/>
      <c r="HL14" s="289"/>
      <c r="HM14" s="289"/>
      <c r="HN14" s="289"/>
      <c r="HO14" s="289"/>
      <c r="HP14" s="289"/>
      <c r="HQ14" s="289"/>
      <c r="HR14" s="289"/>
      <c r="HS14" s="289"/>
      <c r="HT14" s="289"/>
      <c r="HU14" s="289"/>
      <c r="HV14" s="289"/>
      <c r="HW14" s="289"/>
      <c r="HX14" s="289"/>
      <c r="HY14" s="289"/>
      <c r="HZ14" s="289"/>
      <c r="IA14" s="289"/>
      <c r="IB14" s="289"/>
      <c r="IC14" s="289"/>
      <c r="ID14" s="289"/>
      <c r="IE14" s="289"/>
      <c r="IF14" s="289"/>
      <c r="IG14" s="289"/>
      <c r="IH14" s="289"/>
      <c r="II14" s="289"/>
      <c r="IJ14" s="289"/>
      <c r="IK14" s="289"/>
      <c r="IL14" s="289"/>
      <c r="IM14" s="289"/>
      <c r="IN14" s="289"/>
    </row>
    <row r="15" spans="1:248" ht="13.5" customHeight="1">
      <c r="A15" s="217" t="s">
        <v>370</v>
      </c>
      <c r="B15" s="297"/>
      <c r="C15" s="181">
        <v>225</v>
      </c>
      <c r="D15" s="181"/>
      <c r="E15" s="181">
        <v>259</v>
      </c>
      <c r="F15" s="454"/>
      <c r="G15" s="245">
        <v>525</v>
      </c>
      <c r="H15" s="181"/>
      <c r="I15" s="299">
        <v>605</v>
      </c>
      <c r="J15" s="297"/>
      <c r="K15" s="299">
        <v>109711</v>
      </c>
      <c r="L15" s="14"/>
      <c r="M15" s="299">
        <v>28031</v>
      </c>
      <c r="N15" s="298"/>
      <c r="O15" s="298"/>
      <c r="P15" s="298"/>
      <c r="Q15" s="29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B15" s="289"/>
      <c r="DC15" s="289"/>
      <c r="DD15" s="289"/>
      <c r="DE15" s="289"/>
      <c r="DF15" s="289"/>
      <c r="DG15" s="289"/>
      <c r="DH15" s="289"/>
      <c r="DI15" s="289"/>
      <c r="DJ15" s="289"/>
      <c r="DK15" s="289"/>
      <c r="DL15" s="289"/>
      <c r="DM15" s="289"/>
      <c r="DN15" s="289"/>
      <c r="DO15" s="289"/>
      <c r="DP15" s="289"/>
      <c r="DQ15" s="289"/>
      <c r="DR15" s="289"/>
      <c r="DS15" s="289"/>
      <c r="DT15" s="289"/>
      <c r="DU15" s="289"/>
      <c r="DV15" s="289"/>
      <c r="DW15" s="289"/>
      <c r="DX15" s="289"/>
      <c r="DY15" s="289"/>
      <c r="DZ15" s="289"/>
      <c r="EA15" s="289"/>
      <c r="EB15" s="289"/>
      <c r="EC15" s="289"/>
      <c r="ED15" s="289"/>
      <c r="EE15" s="289"/>
      <c r="EF15" s="289"/>
      <c r="EG15" s="289"/>
      <c r="EH15" s="289"/>
      <c r="EI15" s="289"/>
      <c r="EJ15" s="289"/>
      <c r="EK15" s="289"/>
      <c r="EL15" s="289"/>
      <c r="EM15" s="289"/>
      <c r="EN15" s="289"/>
      <c r="EO15" s="289"/>
      <c r="EP15" s="289"/>
      <c r="EQ15" s="289"/>
      <c r="ER15" s="289"/>
      <c r="ES15" s="289"/>
      <c r="ET15" s="289"/>
      <c r="EU15" s="289"/>
      <c r="EV15" s="289"/>
      <c r="EW15" s="289"/>
      <c r="EX15" s="289"/>
      <c r="EY15" s="289"/>
      <c r="EZ15" s="289"/>
      <c r="FA15" s="289"/>
      <c r="FB15" s="289"/>
      <c r="FC15" s="289"/>
      <c r="FD15" s="289"/>
      <c r="FE15" s="289"/>
      <c r="FF15" s="289"/>
      <c r="FG15" s="289"/>
      <c r="FH15" s="289"/>
      <c r="FI15" s="289"/>
      <c r="FJ15" s="289"/>
      <c r="FK15" s="289"/>
      <c r="FL15" s="289"/>
      <c r="FM15" s="289"/>
      <c r="FN15" s="289"/>
      <c r="FO15" s="289"/>
      <c r="FP15" s="289"/>
      <c r="FQ15" s="289"/>
      <c r="FR15" s="289"/>
      <c r="FS15" s="289"/>
      <c r="FT15" s="289"/>
      <c r="FU15" s="289"/>
      <c r="FV15" s="289"/>
      <c r="FW15" s="289"/>
      <c r="FX15" s="289"/>
      <c r="FY15" s="289"/>
      <c r="FZ15" s="289"/>
      <c r="GA15" s="289"/>
      <c r="GB15" s="289"/>
      <c r="GC15" s="289"/>
      <c r="GD15" s="289"/>
      <c r="GE15" s="289"/>
      <c r="GF15" s="289"/>
      <c r="GG15" s="289"/>
      <c r="GH15" s="289"/>
      <c r="GI15" s="289"/>
      <c r="GJ15" s="289"/>
      <c r="GK15" s="289"/>
      <c r="GL15" s="289"/>
      <c r="GM15" s="289"/>
      <c r="GN15" s="289"/>
      <c r="GO15" s="289"/>
      <c r="GP15" s="289"/>
      <c r="GQ15" s="289"/>
      <c r="GR15" s="289"/>
      <c r="GS15" s="289"/>
      <c r="GT15" s="289"/>
      <c r="GU15" s="289"/>
      <c r="GV15" s="289"/>
      <c r="GW15" s="289"/>
      <c r="GX15" s="289"/>
      <c r="GY15" s="289"/>
      <c r="GZ15" s="289"/>
      <c r="HA15" s="289"/>
      <c r="HB15" s="289"/>
      <c r="HC15" s="289"/>
      <c r="HD15" s="289"/>
      <c r="HE15" s="289"/>
      <c r="HF15" s="289"/>
      <c r="HG15" s="289"/>
      <c r="HH15" s="289"/>
      <c r="HI15" s="289"/>
      <c r="HJ15" s="289"/>
      <c r="HK15" s="289"/>
      <c r="HL15" s="289"/>
      <c r="HM15" s="289"/>
      <c r="HN15" s="289"/>
      <c r="HO15" s="289"/>
      <c r="HP15" s="289"/>
      <c r="HQ15" s="289"/>
      <c r="HR15" s="289"/>
      <c r="HS15" s="289"/>
      <c r="HT15" s="289"/>
      <c r="HU15" s="289"/>
      <c r="HV15" s="289"/>
      <c r="HW15" s="289"/>
      <c r="HX15" s="289"/>
      <c r="HY15" s="289"/>
      <c r="HZ15" s="289"/>
      <c r="IA15" s="289"/>
      <c r="IB15" s="289"/>
      <c r="IC15" s="289"/>
      <c r="ID15" s="289"/>
      <c r="IE15" s="289"/>
      <c r="IF15" s="289"/>
      <c r="IG15" s="289"/>
      <c r="IH15" s="289"/>
      <c r="II15" s="289"/>
      <c r="IJ15" s="289"/>
      <c r="IK15" s="289"/>
      <c r="IL15" s="289"/>
      <c r="IM15" s="289"/>
      <c r="IN15" s="289"/>
    </row>
    <row r="16" spans="1:248" ht="13.5" customHeight="1">
      <c r="A16" s="300"/>
      <c r="B16" s="297"/>
      <c r="C16" s="297"/>
      <c r="D16" s="297"/>
      <c r="E16" s="297"/>
      <c r="F16" s="454"/>
      <c r="G16" s="297"/>
      <c r="H16" s="297"/>
      <c r="I16" s="297"/>
      <c r="J16" s="297"/>
      <c r="K16" s="297"/>
      <c r="L16" s="289"/>
      <c r="M16" s="301"/>
      <c r="N16" s="298"/>
      <c r="O16" s="298"/>
      <c r="P16" s="298"/>
      <c r="Q16" s="298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289"/>
      <c r="DL16" s="289"/>
      <c r="DM16" s="289"/>
      <c r="DN16" s="289"/>
      <c r="DO16" s="289"/>
      <c r="DP16" s="289"/>
      <c r="DQ16" s="289"/>
      <c r="DR16" s="289"/>
      <c r="DS16" s="289"/>
      <c r="DT16" s="289"/>
      <c r="DU16" s="289"/>
      <c r="DV16" s="289"/>
      <c r="DW16" s="289"/>
      <c r="DX16" s="289"/>
      <c r="DY16" s="289"/>
      <c r="DZ16" s="289"/>
      <c r="EA16" s="289"/>
      <c r="EB16" s="289"/>
      <c r="EC16" s="289"/>
      <c r="ED16" s="289"/>
      <c r="EE16" s="289"/>
      <c r="EF16" s="289"/>
      <c r="EG16" s="289"/>
      <c r="EH16" s="289"/>
      <c r="EI16" s="289"/>
      <c r="EJ16" s="289"/>
      <c r="EK16" s="289"/>
      <c r="EL16" s="289"/>
      <c r="EM16" s="289"/>
      <c r="EN16" s="289"/>
      <c r="EO16" s="289"/>
      <c r="EP16" s="289"/>
      <c r="EQ16" s="289"/>
      <c r="ER16" s="289"/>
      <c r="ES16" s="289"/>
      <c r="ET16" s="289"/>
      <c r="EU16" s="289"/>
      <c r="EV16" s="289"/>
      <c r="EW16" s="289"/>
      <c r="EX16" s="289"/>
      <c r="EY16" s="289"/>
      <c r="EZ16" s="289"/>
      <c r="FA16" s="289"/>
      <c r="FB16" s="289"/>
      <c r="FC16" s="289"/>
      <c r="FD16" s="289"/>
      <c r="FE16" s="289"/>
      <c r="FF16" s="289"/>
      <c r="FG16" s="289"/>
      <c r="FH16" s="289"/>
      <c r="FI16" s="289"/>
      <c r="FJ16" s="289"/>
      <c r="FK16" s="289"/>
      <c r="FL16" s="289"/>
      <c r="FM16" s="289"/>
      <c r="FN16" s="289"/>
      <c r="FO16" s="289"/>
      <c r="FP16" s="289"/>
      <c r="FQ16" s="289"/>
      <c r="FR16" s="289"/>
      <c r="FS16" s="289"/>
      <c r="FT16" s="289"/>
      <c r="FU16" s="289"/>
      <c r="FV16" s="289"/>
      <c r="FW16" s="289"/>
      <c r="FX16" s="289"/>
      <c r="FY16" s="289"/>
      <c r="FZ16" s="289"/>
      <c r="GA16" s="289"/>
      <c r="GB16" s="289"/>
      <c r="GC16" s="289"/>
      <c r="GD16" s="289"/>
      <c r="GE16" s="289"/>
      <c r="GF16" s="289"/>
      <c r="GG16" s="289"/>
      <c r="GH16" s="289"/>
      <c r="GI16" s="289"/>
      <c r="GJ16" s="289"/>
      <c r="GK16" s="289"/>
      <c r="GL16" s="289"/>
      <c r="GM16" s="289"/>
      <c r="GN16" s="289"/>
      <c r="GO16" s="289"/>
      <c r="GP16" s="289"/>
      <c r="GQ16" s="289"/>
      <c r="GR16" s="289"/>
      <c r="GS16" s="289"/>
      <c r="GT16" s="289"/>
      <c r="GU16" s="289"/>
      <c r="GV16" s="289"/>
      <c r="GW16" s="289"/>
      <c r="GX16" s="289"/>
      <c r="GY16" s="289"/>
      <c r="GZ16" s="289"/>
      <c r="HA16" s="289"/>
      <c r="HB16" s="289"/>
      <c r="HC16" s="289"/>
      <c r="HD16" s="289"/>
      <c r="HE16" s="289"/>
      <c r="HF16" s="289"/>
      <c r="HG16" s="289"/>
      <c r="HH16" s="289"/>
      <c r="HI16" s="289"/>
      <c r="HJ16" s="289"/>
      <c r="HK16" s="289"/>
      <c r="HL16" s="289"/>
      <c r="HM16" s="289"/>
      <c r="HN16" s="289"/>
      <c r="HO16" s="289"/>
      <c r="HP16" s="289"/>
      <c r="HQ16" s="289"/>
      <c r="HR16" s="289"/>
      <c r="HS16" s="289"/>
      <c r="HT16" s="289"/>
      <c r="HU16" s="289"/>
      <c r="HV16" s="289"/>
      <c r="HW16" s="289"/>
      <c r="HX16" s="289"/>
      <c r="HY16" s="289"/>
      <c r="HZ16" s="289"/>
      <c r="IA16" s="289"/>
      <c r="IB16" s="289"/>
      <c r="IC16" s="289"/>
      <c r="ID16" s="289"/>
      <c r="IE16" s="289"/>
      <c r="IF16" s="289"/>
      <c r="IG16" s="289"/>
      <c r="IH16" s="289"/>
      <c r="II16" s="289"/>
      <c r="IJ16" s="289"/>
      <c r="IK16" s="289"/>
      <c r="IL16" s="289"/>
      <c r="IM16" s="289"/>
      <c r="IN16" s="289"/>
    </row>
    <row r="17" spans="1:248" ht="23.25" customHeight="1">
      <c r="A17" s="447" t="s">
        <v>371</v>
      </c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  <c r="DG17" s="289"/>
      <c r="DH17" s="289"/>
      <c r="DI17" s="289"/>
      <c r="DJ17" s="289"/>
      <c r="DK17" s="289"/>
      <c r="DL17" s="289"/>
      <c r="DM17" s="289"/>
      <c r="DN17" s="289"/>
      <c r="DO17" s="289"/>
      <c r="DP17" s="289"/>
      <c r="DQ17" s="289"/>
      <c r="DR17" s="289"/>
      <c r="DS17" s="289"/>
      <c r="DT17" s="289"/>
      <c r="DU17" s="289"/>
      <c r="DV17" s="289"/>
      <c r="DW17" s="289"/>
      <c r="DX17" s="289"/>
      <c r="DY17" s="289"/>
      <c r="DZ17" s="289"/>
      <c r="EA17" s="289"/>
      <c r="EB17" s="289"/>
      <c r="EC17" s="289"/>
      <c r="ED17" s="289"/>
      <c r="EE17" s="289"/>
      <c r="EF17" s="289"/>
      <c r="EG17" s="289"/>
      <c r="EH17" s="289"/>
      <c r="EI17" s="289"/>
      <c r="EJ17" s="289"/>
      <c r="EK17" s="289"/>
      <c r="EL17" s="289"/>
      <c r="EM17" s="289"/>
      <c r="EN17" s="289"/>
      <c r="EO17" s="289"/>
      <c r="EP17" s="289"/>
      <c r="EQ17" s="289"/>
      <c r="ER17" s="289"/>
      <c r="ES17" s="289"/>
      <c r="ET17" s="289"/>
      <c r="EU17" s="289"/>
      <c r="EV17" s="289"/>
      <c r="EW17" s="289"/>
      <c r="EX17" s="289"/>
      <c r="EY17" s="289"/>
      <c r="EZ17" s="289"/>
      <c r="FA17" s="289"/>
      <c r="FB17" s="289"/>
      <c r="FC17" s="289"/>
      <c r="FD17" s="289"/>
      <c r="FE17" s="289"/>
      <c r="FF17" s="289"/>
      <c r="FG17" s="289"/>
      <c r="FH17" s="289"/>
      <c r="FI17" s="289"/>
      <c r="FJ17" s="289"/>
      <c r="FK17" s="289"/>
      <c r="FL17" s="289"/>
      <c r="FM17" s="289"/>
      <c r="FN17" s="289"/>
      <c r="FO17" s="289"/>
      <c r="FP17" s="289"/>
      <c r="FQ17" s="289"/>
      <c r="FR17" s="289"/>
      <c r="FS17" s="289"/>
      <c r="FT17" s="289"/>
      <c r="FU17" s="289"/>
      <c r="FV17" s="289"/>
      <c r="FW17" s="289"/>
      <c r="FX17" s="289"/>
      <c r="FY17" s="289"/>
      <c r="FZ17" s="289"/>
      <c r="GA17" s="289"/>
      <c r="GB17" s="289"/>
      <c r="GC17" s="289"/>
      <c r="GD17" s="289"/>
      <c r="GE17" s="289"/>
      <c r="GF17" s="289"/>
      <c r="GG17" s="289"/>
      <c r="GH17" s="289"/>
      <c r="GI17" s="289"/>
      <c r="GJ17" s="289"/>
      <c r="GK17" s="289"/>
      <c r="GL17" s="289"/>
      <c r="GM17" s="289"/>
      <c r="GN17" s="289"/>
      <c r="GO17" s="289"/>
      <c r="GP17" s="289"/>
      <c r="GQ17" s="289"/>
      <c r="GR17" s="289"/>
      <c r="GS17" s="289"/>
      <c r="GT17" s="289"/>
      <c r="GU17" s="289"/>
      <c r="GV17" s="289"/>
      <c r="GW17" s="289"/>
      <c r="GX17" s="289"/>
      <c r="GY17" s="289"/>
      <c r="GZ17" s="289"/>
      <c r="HA17" s="289"/>
      <c r="HB17" s="289"/>
      <c r="HC17" s="289"/>
      <c r="HD17" s="289"/>
      <c r="HE17" s="289"/>
      <c r="HF17" s="289"/>
      <c r="HG17" s="289"/>
      <c r="HH17" s="289"/>
      <c r="HI17" s="289"/>
      <c r="HJ17" s="289"/>
      <c r="HK17" s="289"/>
      <c r="HL17" s="289"/>
      <c r="HM17" s="289"/>
      <c r="HN17" s="289"/>
      <c r="HO17" s="289"/>
      <c r="HP17" s="289"/>
      <c r="HQ17" s="289"/>
      <c r="HR17" s="289"/>
      <c r="HS17" s="289"/>
      <c r="HT17" s="289"/>
      <c r="HU17" s="289"/>
      <c r="HV17" s="289"/>
      <c r="HW17" s="289"/>
      <c r="HX17" s="289"/>
      <c r="HY17" s="289"/>
      <c r="HZ17" s="289"/>
      <c r="IA17" s="289"/>
      <c r="IB17" s="289"/>
      <c r="IC17" s="289"/>
      <c r="ID17" s="289"/>
      <c r="IE17" s="289"/>
      <c r="IF17" s="289"/>
      <c r="IG17" s="289"/>
      <c r="IH17" s="289"/>
      <c r="II17" s="289"/>
      <c r="IJ17" s="289"/>
      <c r="IK17" s="289"/>
      <c r="IL17" s="289"/>
      <c r="IM17" s="289"/>
      <c r="IN17" s="289"/>
    </row>
    <row r="18" spans="1:248" ht="13.5" customHeight="1">
      <c r="A18" s="12" t="s">
        <v>372</v>
      </c>
      <c r="B18" s="14"/>
      <c r="C18" s="41"/>
      <c r="D18" s="41"/>
      <c r="E18" s="41"/>
      <c r="F18" s="14"/>
      <c r="G18" s="41"/>
      <c r="H18" s="41"/>
      <c r="I18" s="41"/>
      <c r="J18" s="41"/>
      <c r="K18" s="41"/>
      <c r="L18" s="14"/>
      <c r="M18" s="14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B18" s="289"/>
      <c r="DC18" s="289"/>
      <c r="DD18" s="289"/>
      <c r="DE18" s="289"/>
      <c r="DF18" s="289"/>
      <c r="DG18" s="289"/>
      <c r="DH18" s="289"/>
      <c r="DI18" s="289"/>
      <c r="DJ18" s="289"/>
      <c r="DK18" s="289"/>
      <c r="DL18" s="289"/>
      <c r="DM18" s="289"/>
      <c r="DN18" s="289"/>
      <c r="DO18" s="289"/>
      <c r="DP18" s="289"/>
      <c r="DQ18" s="289"/>
      <c r="DR18" s="289"/>
      <c r="DS18" s="289"/>
      <c r="DT18" s="289"/>
      <c r="DU18" s="289"/>
      <c r="DV18" s="289"/>
      <c r="DW18" s="289"/>
      <c r="DX18" s="289"/>
      <c r="DY18" s="289"/>
      <c r="DZ18" s="289"/>
      <c r="EA18" s="289"/>
      <c r="EB18" s="289"/>
      <c r="EC18" s="289"/>
      <c r="ED18" s="289"/>
      <c r="EE18" s="289"/>
      <c r="EF18" s="289"/>
      <c r="EG18" s="289"/>
      <c r="EH18" s="289"/>
      <c r="EI18" s="289"/>
      <c r="EJ18" s="289"/>
      <c r="EK18" s="289"/>
      <c r="EL18" s="289"/>
      <c r="EM18" s="289"/>
      <c r="EN18" s="289"/>
      <c r="EO18" s="289"/>
      <c r="EP18" s="289"/>
      <c r="EQ18" s="289"/>
      <c r="ER18" s="289"/>
      <c r="ES18" s="289"/>
      <c r="ET18" s="289"/>
      <c r="EU18" s="289"/>
      <c r="EV18" s="289"/>
      <c r="EW18" s="289"/>
      <c r="EX18" s="289"/>
      <c r="EY18" s="289"/>
      <c r="EZ18" s="289"/>
      <c r="FA18" s="289"/>
      <c r="FB18" s="289"/>
      <c r="FC18" s="289"/>
      <c r="FD18" s="289"/>
      <c r="FE18" s="289"/>
      <c r="FF18" s="289"/>
      <c r="FG18" s="289"/>
      <c r="FH18" s="289"/>
      <c r="FI18" s="289"/>
      <c r="FJ18" s="289"/>
      <c r="FK18" s="289"/>
      <c r="FL18" s="289"/>
      <c r="FM18" s="289"/>
      <c r="FN18" s="289"/>
      <c r="FO18" s="289"/>
      <c r="FP18" s="289"/>
      <c r="FQ18" s="289"/>
      <c r="FR18" s="289"/>
      <c r="FS18" s="289"/>
      <c r="FT18" s="289"/>
      <c r="FU18" s="289"/>
      <c r="FV18" s="289"/>
      <c r="FW18" s="289"/>
      <c r="FX18" s="289"/>
      <c r="FY18" s="289"/>
      <c r="FZ18" s="289"/>
      <c r="GA18" s="289"/>
      <c r="GB18" s="289"/>
      <c r="GC18" s="289"/>
      <c r="GD18" s="289"/>
      <c r="GE18" s="289"/>
      <c r="GF18" s="289"/>
      <c r="GG18" s="289"/>
      <c r="GH18" s="289"/>
      <c r="GI18" s="289"/>
      <c r="GJ18" s="289"/>
      <c r="GK18" s="289"/>
      <c r="GL18" s="289"/>
      <c r="GM18" s="289"/>
      <c r="GN18" s="289"/>
      <c r="GO18" s="289"/>
      <c r="GP18" s="289"/>
      <c r="GQ18" s="289"/>
      <c r="GR18" s="289"/>
      <c r="GS18" s="289"/>
      <c r="GT18" s="289"/>
      <c r="GU18" s="289"/>
      <c r="GV18" s="289"/>
      <c r="GW18" s="289"/>
      <c r="GX18" s="289"/>
      <c r="GY18" s="289"/>
      <c r="GZ18" s="289"/>
      <c r="HA18" s="289"/>
      <c r="HB18" s="289"/>
      <c r="HC18" s="289"/>
      <c r="HD18" s="289"/>
      <c r="HE18" s="289"/>
      <c r="HF18" s="289"/>
      <c r="HG18" s="289"/>
      <c r="HH18" s="289"/>
      <c r="HI18" s="289"/>
      <c r="HJ18" s="289"/>
      <c r="HK18" s="289"/>
      <c r="HL18" s="289"/>
      <c r="HM18" s="289"/>
      <c r="HN18" s="289"/>
      <c r="HO18" s="289"/>
      <c r="HP18" s="289"/>
      <c r="HQ18" s="289"/>
      <c r="HR18" s="289"/>
      <c r="HS18" s="289"/>
      <c r="HT18" s="289"/>
      <c r="HU18" s="289"/>
      <c r="HV18" s="289"/>
      <c r="HW18" s="289"/>
      <c r="HX18" s="289"/>
      <c r="HY18" s="289"/>
      <c r="HZ18" s="289"/>
      <c r="IA18" s="289"/>
      <c r="IB18" s="289"/>
      <c r="IC18" s="289"/>
      <c r="ID18" s="289"/>
      <c r="IE18" s="289"/>
      <c r="IF18" s="289"/>
      <c r="IG18" s="289"/>
      <c r="IH18" s="289"/>
      <c r="II18" s="289"/>
      <c r="IJ18" s="289"/>
      <c r="IK18" s="289"/>
      <c r="IL18" s="289"/>
      <c r="IM18" s="289"/>
      <c r="IN18" s="289"/>
    </row>
    <row r="19" spans="1:248" ht="13.5" customHeight="1">
      <c r="A19" s="302"/>
      <c r="B19" s="303"/>
      <c r="C19" s="303"/>
      <c r="D19" s="303"/>
      <c r="E19" s="303"/>
      <c r="F19" s="289"/>
      <c r="G19" s="303"/>
      <c r="H19" s="303"/>
      <c r="I19" s="303"/>
      <c r="J19" s="303"/>
      <c r="K19" s="303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89"/>
      <c r="DD19" s="289"/>
      <c r="DE19" s="289"/>
      <c r="DF19" s="289"/>
      <c r="DG19" s="289"/>
      <c r="DH19" s="289"/>
      <c r="DI19" s="289"/>
      <c r="DJ19" s="289"/>
      <c r="DK19" s="289"/>
      <c r="DL19" s="289"/>
      <c r="DM19" s="289"/>
      <c r="DN19" s="289"/>
      <c r="DO19" s="289"/>
      <c r="DP19" s="289"/>
      <c r="DQ19" s="289"/>
      <c r="DR19" s="289"/>
      <c r="DS19" s="289"/>
      <c r="DT19" s="289"/>
      <c r="DU19" s="289"/>
      <c r="DV19" s="289"/>
      <c r="DW19" s="289"/>
      <c r="DX19" s="289"/>
      <c r="DY19" s="289"/>
      <c r="DZ19" s="289"/>
      <c r="EA19" s="289"/>
      <c r="EB19" s="289"/>
      <c r="EC19" s="289"/>
      <c r="ED19" s="289"/>
      <c r="EE19" s="289"/>
      <c r="EF19" s="289"/>
      <c r="EG19" s="289"/>
      <c r="EH19" s="289"/>
      <c r="EI19" s="289"/>
      <c r="EJ19" s="289"/>
      <c r="EK19" s="289"/>
      <c r="EL19" s="289"/>
      <c r="EM19" s="289"/>
      <c r="EN19" s="289"/>
      <c r="EO19" s="289"/>
      <c r="EP19" s="289"/>
      <c r="EQ19" s="289"/>
      <c r="ER19" s="289"/>
      <c r="ES19" s="289"/>
      <c r="ET19" s="289"/>
      <c r="EU19" s="289"/>
      <c r="EV19" s="289"/>
      <c r="EW19" s="289"/>
      <c r="EX19" s="289"/>
      <c r="EY19" s="289"/>
      <c r="EZ19" s="289"/>
      <c r="FA19" s="289"/>
      <c r="FB19" s="289"/>
      <c r="FC19" s="289"/>
      <c r="FD19" s="289"/>
      <c r="FE19" s="289"/>
      <c r="FF19" s="289"/>
      <c r="FG19" s="289"/>
      <c r="FH19" s="289"/>
      <c r="FI19" s="289"/>
      <c r="FJ19" s="289"/>
      <c r="FK19" s="289"/>
      <c r="FL19" s="289"/>
      <c r="FM19" s="289"/>
      <c r="FN19" s="289"/>
      <c r="FO19" s="289"/>
      <c r="FP19" s="289"/>
      <c r="FQ19" s="289"/>
      <c r="FR19" s="289"/>
      <c r="FS19" s="289"/>
      <c r="FT19" s="289"/>
      <c r="FU19" s="289"/>
      <c r="FV19" s="289"/>
      <c r="FW19" s="289"/>
      <c r="FX19" s="289"/>
      <c r="FY19" s="289"/>
      <c r="FZ19" s="289"/>
      <c r="GA19" s="289"/>
      <c r="GB19" s="289"/>
      <c r="GC19" s="289"/>
      <c r="GD19" s="289"/>
      <c r="GE19" s="289"/>
      <c r="GF19" s="289"/>
      <c r="GG19" s="289"/>
      <c r="GH19" s="289"/>
      <c r="GI19" s="289"/>
      <c r="GJ19" s="289"/>
      <c r="GK19" s="289"/>
      <c r="GL19" s="289"/>
      <c r="GM19" s="289"/>
      <c r="GN19" s="289"/>
      <c r="GO19" s="289"/>
      <c r="GP19" s="289"/>
      <c r="GQ19" s="289"/>
      <c r="GR19" s="289"/>
      <c r="GS19" s="289"/>
      <c r="GT19" s="289"/>
      <c r="GU19" s="289"/>
      <c r="GV19" s="289"/>
      <c r="GW19" s="289"/>
      <c r="GX19" s="289"/>
      <c r="GY19" s="289"/>
      <c r="GZ19" s="289"/>
      <c r="HA19" s="289"/>
      <c r="HB19" s="289"/>
      <c r="HC19" s="289"/>
      <c r="HD19" s="289"/>
      <c r="HE19" s="289"/>
      <c r="HF19" s="289"/>
      <c r="HG19" s="289"/>
      <c r="HH19" s="289"/>
      <c r="HI19" s="289"/>
      <c r="HJ19" s="289"/>
      <c r="HK19" s="289"/>
      <c r="HL19" s="289"/>
      <c r="HM19" s="289"/>
      <c r="HN19" s="289"/>
      <c r="HO19" s="289"/>
      <c r="HP19" s="289"/>
      <c r="HQ19" s="289"/>
      <c r="HR19" s="289"/>
      <c r="HS19" s="289"/>
      <c r="HT19" s="289"/>
      <c r="HU19" s="289"/>
      <c r="HV19" s="289"/>
      <c r="HW19" s="289"/>
      <c r="HX19" s="289"/>
      <c r="HY19" s="289"/>
      <c r="HZ19" s="289"/>
      <c r="IA19" s="289"/>
      <c r="IB19" s="289"/>
      <c r="IC19" s="289"/>
      <c r="ID19" s="289"/>
      <c r="IE19" s="289"/>
      <c r="IF19" s="289"/>
      <c r="IG19" s="289"/>
      <c r="IH19" s="289"/>
      <c r="II19" s="289"/>
      <c r="IJ19" s="289"/>
      <c r="IK19" s="289"/>
      <c r="IL19" s="289"/>
      <c r="IM19" s="289"/>
      <c r="IN19" s="289"/>
    </row>
    <row r="20" spans="1:248" ht="13.5" customHeight="1">
      <c r="A20" s="302"/>
      <c r="B20" s="303"/>
      <c r="C20" s="303"/>
      <c r="D20" s="303"/>
      <c r="E20" s="303"/>
      <c r="F20" s="289"/>
      <c r="G20" s="303"/>
      <c r="H20" s="303"/>
      <c r="I20" s="303"/>
      <c r="J20" s="303"/>
      <c r="K20" s="303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  <c r="DT20" s="289"/>
      <c r="DU20" s="289"/>
      <c r="DV20" s="289"/>
      <c r="DW20" s="289"/>
      <c r="DX20" s="289"/>
      <c r="DY20" s="289"/>
      <c r="DZ20" s="289"/>
      <c r="EA20" s="289"/>
      <c r="EB20" s="289"/>
      <c r="EC20" s="289"/>
      <c r="ED20" s="289"/>
      <c r="EE20" s="289"/>
      <c r="EF20" s="289"/>
      <c r="EG20" s="289"/>
      <c r="EH20" s="289"/>
      <c r="EI20" s="289"/>
      <c r="EJ20" s="289"/>
      <c r="EK20" s="289"/>
      <c r="EL20" s="289"/>
      <c r="EM20" s="289"/>
      <c r="EN20" s="289"/>
      <c r="EO20" s="289"/>
      <c r="EP20" s="289"/>
      <c r="EQ20" s="289"/>
      <c r="ER20" s="289"/>
      <c r="ES20" s="289"/>
      <c r="ET20" s="289"/>
      <c r="EU20" s="289"/>
      <c r="EV20" s="289"/>
      <c r="EW20" s="289"/>
      <c r="EX20" s="289"/>
      <c r="EY20" s="289"/>
      <c r="EZ20" s="289"/>
      <c r="FA20" s="289"/>
      <c r="FB20" s="289"/>
      <c r="FC20" s="289"/>
      <c r="FD20" s="289"/>
      <c r="FE20" s="289"/>
      <c r="FF20" s="289"/>
      <c r="FG20" s="289"/>
      <c r="FH20" s="289"/>
      <c r="FI20" s="289"/>
      <c r="FJ20" s="289"/>
      <c r="FK20" s="289"/>
      <c r="FL20" s="289"/>
      <c r="FM20" s="289"/>
      <c r="FN20" s="289"/>
      <c r="FO20" s="289"/>
      <c r="FP20" s="289"/>
      <c r="FQ20" s="289"/>
      <c r="FR20" s="289"/>
      <c r="FS20" s="289"/>
      <c r="FT20" s="289"/>
      <c r="FU20" s="289"/>
      <c r="FV20" s="289"/>
      <c r="FW20" s="289"/>
      <c r="FX20" s="289"/>
      <c r="FY20" s="289"/>
      <c r="FZ20" s="289"/>
      <c r="GA20" s="289"/>
      <c r="GB20" s="289"/>
      <c r="GC20" s="289"/>
      <c r="GD20" s="289"/>
      <c r="GE20" s="289"/>
      <c r="GF20" s="289"/>
      <c r="GG20" s="289"/>
      <c r="GH20" s="289"/>
      <c r="GI20" s="289"/>
      <c r="GJ20" s="289"/>
      <c r="GK20" s="289"/>
      <c r="GL20" s="289"/>
      <c r="GM20" s="289"/>
      <c r="GN20" s="289"/>
      <c r="GO20" s="289"/>
      <c r="GP20" s="289"/>
      <c r="GQ20" s="289"/>
      <c r="GR20" s="289"/>
      <c r="GS20" s="289"/>
      <c r="GT20" s="289"/>
      <c r="GU20" s="289"/>
      <c r="GV20" s="289"/>
      <c r="GW20" s="289"/>
      <c r="GX20" s="289"/>
      <c r="GY20" s="289"/>
      <c r="GZ20" s="289"/>
      <c r="HA20" s="289"/>
      <c r="HB20" s="289"/>
      <c r="HC20" s="289"/>
      <c r="HD20" s="289"/>
      <c r="HE20" s="289"/>
      <c r="HF20" s="289"/>
      <c r="HG20" s="289"/>
      <c r="HH20" s="289"/>
      <c r="HI20" s="289"/>
      <c r="HJ20" s="289"/>
      <c r="HK20" s="289"/>
      <c r="HL20" s="289"/>
      <c r="HM20" s="289"/>
      <c r="HN20" s="289"/>
      <c r="HO20" s="289"/>
      <c r="HP20" s="289"/>
      <c r="HQ20" s="289"/>
      <c r="HR20" s="289"/>
      <c r="HS20" s="289"/>
      <c r="HT20" s="289"/>
      <c r="HU20" s="289"/>
      <c r="HV20" s="289"/>
      <c r="HW20" s="289"/>
      <c r="HX20" s="289"/>
      <c r="HY20" s="289"/>
      <c r="HZ20" s="289"/>
      <c r="IA20" s="289"/>
      <c r="IB20" s="289"/>
      <c r="IC20" s="289"/>
      <c r="ID20" s="289"/>
      <c r="IE20" s="289"/>
      <c r="IF20" s="289"/>
      <c r="IG20" s="289"/>
      <c r="IH20" s="289"/>
      <c r="II20" s="289"/>
      <c r="IJ20" s="289"/>
      <c r="IK20" s="289"/>
      <c r="IL20" s="289"/>
      <c r="IM20" s="289"/>
      <c r="IN20" s="289"/>
    </row>
    <row r="21" spans="1:248" ht="13.5" customHeight="1">
      <c r="A21" s="302"/>
      <c r="B21" s="303"/>
      <c r="C21" s="303"/>
      <c r="D21" s="303"/>
      <c r="E21" s="303"/>
      <c r="F21" s="289"/>
      <c r="G21" s="303"/>
      <c r="H21" s="303"/>
      <c r="I21" s="303"/>
      <c r="J21" s="303"/>
      <c r="K21" s="303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89"/>
      <c r="DB21" s="289"/>
      <c r="DC21" s="289"/>
      <c r="DD21" s="289"/>
      <c r="DE21" s="289"/>
      <c r="DF21" s="289"/>
      <c r="DG21" s="289"/>
      <c r="DH21" s="289"/>
      <c r="DI21" s="289"/>
      <c r="DJ21" s="289"/>
      <c r="DK21" s="289"/>
      <c r="DL21" s="289"/>
      <c r="DM21" s="289"/>
      <c r="DN21" s="289"/>
      <c r="DO21" s="289"/>
      <c r="DP21" s="289"/>
      <c r="DQ21" s="289"/>
      <c r="DR21" s="289"/>
      <c r="DS21" s="289"/>
      <c r="DT21" s="289"/>
      <c r="DU21" s="289"/>
      <c r="DV21" s="289"/>
      <c r="DW21" s="289"/>
      <c r="DX21" s="289"/>
      <c r="DY21" s="289"/>
      <c r="DZ21" s="289"/>
      <c r="EA21" s="289"/>
      <c r="EB21" s="289"/>
      <c r="EC21" s="289"/>
      <c r="ED21" s="289"/>
      <c r="EE21" s="289"/>
      <c r="EF21" s="289"/>
      <c r="EG21" s="289"/>
      <c r="EH21" s="289"/>
      <c r="EI21" s="289"/>
      <c r="EJ21" s="289"/>
      <c r="EK21" s="289"/>
      <c r="EL21" s="289"/>
      <c r="EM21" s="289"/>
      <c r="EN21" s="289"/>
      <c r="EO21" s="289"/>
      <c r="EP21" s="289"/>
      <c r="EQ21" s="289"/>
      <c r="ER21" s="289"/>
      <c r="ES21" s="289"/>
      <c r="ET21" s="289"/>
      <c r="EU21" s="289"/>
      <c r="EV21" s="289"/>
      <c r="EW21" s="289"/>
      <c r="EX21" s="289"/>
      <c r="EY21" s="289"/>
      <c r="EZ21" s="289"/>
      <c r="FA21" s="289"/>
      <c r="FB21" s="289"/>
      <c r="FC21" s="289"/>
      <c r="FD21" s="289"/>
      <c r="FE21" s="289"/>
      <c r="FF21" s="289"/>
      <c r="FG21" s="289"/>
      <c r="FH21" s="289"/>
      <c r="FI21" s="289"/>
      <c r="FJ21" s="289"/>
      <c r="FK21" s="289"/>
      <c r="FL21" s="289"/>
      <c r="FM21" s="289"/>
      <c r="FN21" s="289"/>
      <c r="FO21" s="289"/>
      <c r="FP21" s="289"/>
      <c r="FQ21" s="289"/>
      <c r="FR21" s="289"/>
      <c r="FS21" s="289"/>
      <c r="FT21" s="289"/>
      <c r="FU21" s="289"/>
      <c r="FV21" s="289"/>
      <c r="FW21" s="289"/>
      <c r="FX21" s="289"/>
      <c r="FY21" s="289"/>
      <c r="FZ21" s="289"/>
      <c r="GA21" s="289"/>
      <c r="GB21" s="289"/>
      <c r="GC21" s="289"/>
      <c r="GD21" s="289"/>
      <c r="GE21" s="289"/>
      <c r="GF21" s="289"/>
      <c r="GG21" s="289"/>
      <c r="GH21" s="289"/>
      <c r="GI21" s="289"/>
      <c r="GJ21" s="289"/>
      <c r="GK21" s="289"/>
      <c r="GL21" s="289"/>
      <c r="GM21" s="289"/>
      <c r="GN21" s="289"/>
      <c r="GO21" s="289"/>
      <c r="GP21" s="289"/>
      <c r="GQ21" s="289"/>
      <c r="GR21" s="289"/>
      <c r="GS21" s="289"/>
      <c r="GT21" s="289"/>
      <c r="GU21" s="289"/>
      <c r="GV21" s="289"/>
      <c r="GW21" s="289"/>
      <c r="GX21" s="289"/>
      <c r="GY21" s="289"/>
      <c r="GZ21" s="289"/>
      <c r="HA21" s="289"/>
      <c r="HB21" s="289"/>
      <c r="HC21" s="289"/>
      <c r="HD21" s="289"/>
      <c r="HE21" s="289"/>
      <c r="HF21" s="289"/>
      <c r="HG21" s="289"/>
      <c r="HH21" s="289"/>
      <c r="HI21" s="289"/>
      <c r="HJ21" s="289"/>
      <c r="HK21" s="289"/>
      <c r="HL21" s="289"/>
      <c r="HM21" s="289"/>
      <c r="HN21" s="289"/>
      <c r="HO21" s="289"/>
      <c r="HP21" s="289"/>
      <c r="HQ21" s="289"/>
      <c r="HR21" s="289"/>
      <c r="HS21" s="289"/>
      <c r="HT21" s="289"/>
      <c r="HU21" s="289"/>
      <c r="HV21" s="289"/>
      <c r="HW21" s="289"/>
      <c r="HX21" s="289"/>
      <c r="HY21" s="289"/>
      <c r="HZ21" s="289"/>
      <c r="IA21" s="289"/>
      <c r="IB21" s="289"/>
      <c r="IC21" s="289"/>
      <c r="ID21" s="289"/>
      <c r="IE21" s="289"/>
      <c r="IF21" s="289"/>
      <c r="IG21" s="289"/>
      <c r="IH21" s="289"/>
      <c r="II21" s="289"/>
      <c r="IJ21" s="289"/>
      <c r="IK21" s="289"/>
      <c r="IL21" s="289"/>
      <c r="IM21" s="289"/>
      <c r="IN21" s="289"/>
    </row>
    <row r="22" spans="1:248" ht="13.5" customHeight="1">
      <c r="A22" s="302"/>
      <c r="B22" s="303"/>
      <c r="C22" s="303"/>
      <c r="D22" s="303"/>
      <c r="E22" s="303"/>
      <c r="F22" s="289"/>
      <c r="G22" s="303"/>
      <c r="H22" s="303"/>
      <c r="I22" s="303"/>
      <c r="J22" s="303"/>
      <c r="K22" s="303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89"/>
      <c r="CH22" s="289"/>
      <c r="CI22" s="289"/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89"/>
      <c r="DB22" s="289"/>
      <c r="DC22" s="289"/>
      <c r="DD22" s="289"/>
      <c r="DE22" s="289"/>
      <c r="DF22" s="289"/>
      <c r="DG22" s="289"/>
      <c r="DH22" s="289"/>
      <c r="DI22" s="289"/>
      <c r="DJ22" s="289"/>
      <c r="DK22" s="289"/>
      <c r="DL22" s="289"/>
      <c r="DM22" s="289"/>
      <c r="DN22" s="289"/>
      <c r="DO22" s="289"/>
      <c r="DP22" s="289"/>
      <c r="DQ22" s="289"/>
      <c r="DR22" s="289"/>
      <c r="DS22" s="289"/>
      <c r="DT22" s="289"/>
      <c r="DU22" s="289"/>
      <c r="DV22" s="289"/>
      <c r="DW22" s="289"/>
      <c r="DX22" s="289"/>
      <c r="DY22" s="289"/>
      <c r="DZ22" s="289"/>
      <c r="EA22" s="289"/>
      <c r="EB22" s="289"/>
      <c r="EC22" s="289"/>
      <c r="ED22" s="289"/>
      <c r="EE22" s="289"/>
      <c r="EF22" s="289"/>
      <c r="EG22" s="289"/>
      <c r="EH22" s="289"/>
      <c r="EI22" s="289"/>
      <c r="EJ22" s="289"/>
      <c r="EK22" s="289"/>
      <c r="EL22" s="289"/>
      <c r="EM22" s="289"/>
      <c r="EN22" s="289"/>
      <c r="EO22" s="289"/>
      <c r="EP22" s="289"/>
      <c r="EQ22" s="289"/>
      <c r="ER22" s="289"/>
      <c r="ES22" s="289"/>
      <c r="ET22" s="289"/>
      <c r="EU22" s="289"/>
      <c r="EV22" s="289"/>
      <c r="EW22" s="289"/>
      <c r="EX22" s="289"/>
      <c r="EY22" s="289"/>
      <c r="EZ22" s="289"/>
      <c r="FA22" s="289"/>
      <c r="FB22" s="289"/>
      <c r="FC22" s="289"/>
      <c r="FD22" s="289"/>
      <c r="FE22" s="289"/>
      <c r="FF22" s="289"/>
      <c r="FG22" s="289"/>
      <c r="FH22" s="289"/>
      <c r="FI22" s="289"/>
      <c r="FJ22" s="289"/>
      <c r="FK22" s="289"/>
      <c r="FL22" s="289"/>
      <c r="FM22" s="289"/>
      <c r="FN22" s="289"/>
      <c r="FO22" s="289"/>
      <c r="FP22" s="289"/>
      <c r="FQ22" s="289"/>
      <c r="FR22" s="289"/>
      <c r="FS22" s="289"/>
      <c r="FT22" s="289"/>
      <c r="FU22" s="289"/>
      <c r="FV22" s="289"/>
      <c r="FW22" s="289"/>
      <c r="FX22" s="289"/>
      <c r="FY22" s="289"/>
      <c r="FZ22" s="289"/>
      <c r="GA22" s="289"/>
      <c r="GB22" s="289"/>
      <c r="GC22" s="289"/>
      <c r="GD22" s="289"/>
      <c r="GE22" s="289"/>
      <c r="GF22" s="289"/>
      <c r="GG22" s="289"/>
      <c r="GH22" s="289"/>
      <c r="GI22" s="289"/>
      <c r="GJ22" s="289"/>
      <c r="GK22" s="289"/>
      <c r="GL22" s="289"/>
      <c r="GM22" s="289"/>
      <c r="GN22" s="289"/>
      <c r="GO22" s="289"/>
      <c r="GP22" s="289"/>
      <c r="GQ22" s="289"/>
      <c r="GR22" s="289"/>
      <c r="GS22" s="289"/>
      <c r="GT22" s="289"/>
      <c r="GU22" s="289"/>
      <c r="GV22" s="289"/>
      <c r="GW22" s="289"/>
      <c r="GX22" s="289"/>
      <c r="GY22" s="289"/>
      <c r="GZ22" s="289"/>
      <c r="HA22" s="289"/>
      <c r="HB22" s="289"/>
      <c r="HC22" s="289"/>
      <c r="HD22" s="289"/>
      <c r="HE22" s="289"/>
      <c r="HF22" s="289"/>
      <c r="HG22" s="289"/>
      <c r="HH22" s="289"/>
      <c r="HI22" s="289"/>
      <c r="HJ22" s="289"/>
      <c r="HK22" s="289"/>
      <c r="HL22" s="289"/>
      <c r="HM22" s="289"/>
      <c r="HN22" s="289"/>
      <c r="HO22" s="289"/>
      <c r="HP22" s="289"/>
      <c r="HQ22" s="289"/>
      <c r="HR22" s="289"/>
      <c r="HS22" s="289"/>
      <c r="HT22" s="289"/>
      <c r="HU22" s="289"/>
      <c r="HV22" s="289"/>
      <c r="HW22" s="289"/>
      <c r="HX22" s="289"/>
      <c r="HY22" s="289"/>
      <c r="HZ22" s="289"/>
      <c r="IA22" s="289"/>
      <c r="IB22" s="289"/>
      <c r="IC22" s="289"/>
      <c r="ID22" s="289"/>
      <c r="IE22" s="289"/>
      <c r="IF22" s="289"/>
      <c r="IG22" s="289"/>
      <c r="IH22" s="289"/>
      <c r="II22" s="289"/>
      <c r="IJ22" s="289"/>
      <c r="IK22" s="289"/>
      <c r="IL22" s="289"/>
      <c r="IM22" s="289"/>
      <c r="IN22" s="289"/>
    </row>
    <row r="23" spans="1:248" ht="13.5" customHeight="1">
      <c r="A23" s="302"/>
      <c r="B23" s="303"/>
      <c r="C23" s="303"/>
      <c r="D23" s="303"/>
      <c r="E23" s="303"/>
      <c r="F23" s="289"/>
      <c r="G23" s="303"/>
      <c r="H23" s="303"/>
      <c r="I23" s="303"/>
      <c r="J23" s="303"/>
      <c r="K23" s="303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289"/>
      <c r="DC23" s="289"/>
      <c r="DD23" s="289"/>
      <c r="DE23" s="289"/>
      <c r="DF23" s="289"/>
      <c r="DG23" s="289"/>
      <c r="DH23" s="289"/>
      <c r="DI23" s="289"/>
      <c r="DJ23" s="289"/>
      <c r="DK23" s="289"/>
      <c r="DL23" s="289"/>
      <c r="DM23" s="289"/>
      <c r="DN23" s="289"/>
      <c r="DO23" s="289"/>
      <c r="DP23" s="289"/>
      <c r="DQ23" s="289"/>
      <c r="DR23" s="289"/>
      <c r="DS23" s="289"/>
      <c r="DT23" s="289"/>
      <c r="DU23" s="289"/>
      <c r="DV23" s="289"/>
      <c r="DW23" s="289"/>
      <c r="DX23" s="289"/>
      <c r="DY23" s="289"/>
      <c r="DZ23" s="289"/>
      <c r="EA23" s="289"/>
      <c r="EB23" s="289"/>
      <c r="EC23" s="289"/>
      <c r="ED23" s="289"/>
      <c r="EE23" s="289"/>
      <c r="EF23" s="289"/>
      <c r="EG23" s="289"/>
      <c r="EH23" s="289"/>
      <c r="EI23" s="289"/>
      <c r="EJ23" s="289"/>
      <c r="EK23" s="289"/>
      <c r="EL23" s="289"/>
      <c r="EM23" s="289"/>
      <c r="EN23" s="289"/>
      <c r="EO23" s="289"/>
      <c r="EP23" s="289"/>
      <c r="EQ23" s="289"/>
      <c r="ER23" s="289"/>
      <c r="ES23" s="289"/>
      <c r="ET23" s="289"/>
      <c r="EU23" s="289"/>
      <c r="EV23" s="289"/>
      <c r="EW23" s="289"/>
      <c r="EX23" s="289"/>
      <c r="EY23" s="289"/>
      <c r="EZ23" s="289"/>
      <c r="FA23" s="289"/>
      <c r="FB23" s="289"/>
      <c r="FC23" s="289"/>
      <c r="FD23" s="289"/>
      <c r="FE23" s="289"/>
      <c r="FF23" s="289"/>
      <c r="FG23" s="289"/>
      <c r="FH23" s="289"/>
      <c r="FI23" s="289"/>
      <c r="FJ23" s="289"/>
      <c r="FK23" s="289"/>
      <c r="FL23" s="289"/>
      <c r="FM23" s="289"/>
      <c r="FN23" s="289"/>
      <c r="FO23" s="289"/>
      <c r="FP23" s="289"/>
      <c r="FQ23" s="289"/>
      <c r="FR23" s="289"/>
      <c r="FS23" s="289"/>
      <c r="FT23" s="289"/>
      <c r="FU23" s="289"/>
      <c r="FV23" s="289"/>
      <c r="FW23" s="289"/>
      <c r="FX23" s="289"/>
      <c r="FY23" s="289"/>
      <c r="FZ23" s="289"/>
      <c r="GA23" s="289"/>
      <c r="GB23" s="289"/>
      <c r="GC23" s="289"/>
      <c r="GD23" s="289"/>
      <c r="GE23" s="289"/>
      <c r="GF23" s="289"/>
      <c r="GG23" s="289"/>
      <c r="GH23" s="289"/>
      <c r="GI23" s="289"/>
      <c r="GJ23" s="289"/>
      <c r="GK23" s="289"/>
      <c r="GL23" s="289"/>
      <c r="GM23" s="289"/>
      <c r="GN23" s="289"/>
      <c r="GO23" s="289"/>
      <c r="GP23" s="289"/>
      <c r="GQ23" s="289"/>
      <c r="GR23" s="289"/>
      <c r="GS23" s="289"/>
      <c r="GT23" s="289"/>
      <c r="GU23" s="289"/>
      <c r="GV23" s="289"/>
      <c r="GW23" s="289"/>
      <c r="GX23" s="289"/>
      <c r="GY23" s="289"/>
      <c r="GZ23" s="289"/>
      <c r="HA23" s="289"/>
      <c r="HB23" s="289"/>
      <c r="HC23" s="289"/>
      <c r="HD23" s="289"/>
      <c r="HE23" s="289"/>
      <c r="HF23" s="289"/>
      <c r="HG23" s="289"/>
      <c r="HH23" s="289"/>
      <c r="HI23" s="289"/>
      <c r="HJ23" s="289"/>
      <c r="HK23" s="289"/>
      <c r="HL23" s="289"/>
      <c r="HM23" s="289"/>
      <c r="HN23" s="289"/>
      <c r="HO23" s="289"/>
      <c r="HP23" s="289"/>
      <c r="HQ23" s="289"/>
      <c r="HR23" s="289"/>
      <c r="HS23" s="289"/>
      <c r="HT23" s="289"/>
      <c r="HU23" s="289"/>
      <c r="HV23" s="289"/>
      <c r="HW23" s="289"/>
      <c r="HX23" s="289"/>
      <c r="HY23" s="289"/>
      <c r="HZ23" s="289"/>
      <c r="IA23" s="289"/>
      <c r="IB23" s="289"/>
      <c r="IC23" s="289"/>
      <c r="ID23" s="289"/>
      <c r="IE23" s="289"/>
      <c r="IF23" s="289"/>
      <c r="IG23" s="289"/>
      <c r="IH23" s="289"/>
      <c r="II23" s="289"/>
      <c r="IJ23" s="289"/>
      <c r="IK23" s="289"/>
      <c r="IL23" s="289"/>
      <c r="IM23" s="289"/>
      <c r="IN23" s="289"/>
    </row>
    <row r="24" spans="1:248" ht="13.5" customHeight="1">
      <c r="A24" s="302"/>
      <c r="B24" s="303"/>
      <c r="C24" s="303"/>
      <c r="D24" s="303"/>
      <c r="E24" s="303"/>
      <c r="F24" s="289"/>
      <c r="G24" s="303"/>
      <c r="H24" s="303"/>
      <c r="I24" s="303"/>
      <c r="J24" s="303"/>
      <c r="K24" s="303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  <c r="CT24" s="289"/>
      <c r="CU24" s="289"/>
      <c r="CV24" s="289"/>
      <c r="CW24" s="289"/>
      <c r="CX24" s="289"/>
      <c r="CY24" s="289"/>
      <c r="CZ24" s="289"/>
      <c r="DA24" s="289"/>
      <c r="DB24" s="289"/>
      <c r="DC24" s="289"/>
      <c r="DD24" s="289"/>
      <c r="DE24" s="289"/>
      <c r="DF24" s="289"/>
      <c r="DG24" s="289"/>
      <c r="DH24" s="289"/>
      <c r="DI24" s="289"/>
      <c r="DJ24" s="289"/>
      <c r="DK24" s="289"/>
      <c r="DL24" s="289"/>
      <c r="DM24" s="289"/>
      <c r="DN24" s="289"/>
      <c r="DO24" s="289"/>
      <c r="DP24" s="289"/>
      <c r="DQ24" s="289"/>
      <c r="DR24" s="289"/>
      <c r="DS24" s="289"/>
      <c r="DT24" s="289"/>
      <c r="DU24" s="289"/>
      <c r="DV24" s="289"/>
      <c r="DW24" s="289"/>
      <c r="DX24" s="289"/>
      <c r="DY24" s="289"/>
      <c r="DZ24" s="289"/>
      <c r="EA24" s="289"/>
      <c r="EB24" s="289"/>
      <c r="EC24" s="289"/>
      <c r="ED24" s="289"/>
      <c r="EE24" s="289"/>
      <c r="EF24" s="289"/>
      <c r="EG24" s="289"/>
      <c r="EH24" s="289"/>
      <c r="EI24" s="289"/>
      <c r="EJ24" s="289"/>
      <c r="EK24" s="289"/>
      <c r="EL24" s="289"/>
      <c r="EM24" s="289"/>
      <c r="EN24" s="289"/>
      <c r="EO24" s="289"/>
      <c r="EP24" s="289"/>
      <c r="EQ24" s="289"/>
      <c r="ER24" s="289"/>
      <c r="ES24" s="289"/>
      <c r="ET24" s="289"/>
      <c r="EU24" s="289"/>
      <c r="EV24" s="289"/>
      <c r="EW24" s="289"/>
      <c r="EX24" s="289"/>
      <c r="EY24" s="289"/>
      <c r="EZ24" s="289"/>
      <c r="FA24" s="289"/>
      <c r="FB24" s="289"/>
      <c r="FC24" s="289"/>
      <c r="FD24" s="289"/>
      <c r="FE24" s="289"/>
      <c r="FF24" s="289"/>
      <c r="FG24" s="289"/>
      <c r="FH24" s="289"/>
      <c r="FI24" s="289"/>
      <c r="FJ24" s="289"/>
      <c r="FK24" s="289"/>
      <c r="FL24" s="289"/>
      <c r="FM24" s="289"/>
      <c r="FN24" s="289"/>
      <c r="FO24" s="289"/>
      <c r="FP24" s="289"/>
      <c r="FQ24" s="289"/>
      <c r="FR24" s="289"/>
      <c r="FS24" s="289"/>
      <c r="FT24" s="289"/>
      <c r="FU24" s="289"/>
      <c r="FV24" s="289"/>
      <c r="FW24" s="289"/>
      <c r="FX24" s="289"/>
      <c r="FY24" s="289"/>
      <c r="FZ24" s="289"/>
      <c r="GA24" s="289"/>
      <c r="GB24" s="289"/>
      <c r="GC24" s="289"/>
      <c r="GD24" s="289"/>
      <c r="GE24" s="289"/>
      <c r="GF24" s="289"/>
      <c r="GG24" s="289"/>
      <c r="GH24" s="289"/>
      <c r="GI24" s="289"/>
      <c r="GJ24" s="289"/>
      <c r="GK24" s="289"/>
      <c r="GL24" s="289"/>
      <c r="GM24" s="289"/>
      <c r="GN24" s="289"/>
      <c r="GO24" s="289"/>
      <c r="GP24" s="289"/>
      <c r="GQ24" s="289"/>
      <c r="GR24" s="289"/>
      <c r="GS24" s="289"/>
      <c r="GT24" s="289"/>
      <c r="GU24" s="289"/>
      <c r="GV24" s="289"/>
      <c r="GW24" s="289"/>
      <c r="GX24" s="289"/>
      <c r="GY24" s="289"/>
      <c r="GZ24" s="289"/>
      <c r="HA24" s="289"/>
      <c r="HB24" s="289"/>
      <c r="HC24" s="289"/>
      <c r="HD24" s="289"/>
      <c r="HE24" s="289"/>
      <c r="HF24" s="289"/>
      <c r="HG24" s="289"/>
      <c r="HH24" s="289"/>
      <c r="HI24" s="289"/>
      <c r="HJ24" s="289"/>
      <c r="HK24" s="289"/>
      <c r="HL24" s="289"/>
      <c r="HM24" s="289"/>
      <c r="HN24" s="289"/>
      <c r="HO24" s="289"/>
      <c r="HP24" s="289"/>
      <c r="HQ24" s="289"/>
      <c r="HR24" s="289"/>
      <c r="HS24" s="289"/>
      <c r="HT24" s="289"/>
      <c r="HU24" s="289"/>
      <c r="HV24" s="289"/>
      <c r="HW24" s="289"/>
      <c r="HX24" s="289"/>
      <c r="HY24" s="289"/>
      <c r="HZ24" s="289"/>
      <c r="IA24" s="289"/>
      <c r="IB24" s="289"/>
      <c r="IC24" s="289"/>
      <c r="ID24" s="289"/>
      <c r="IE24" s="289"/>
      <c r="IF24" s="289"/>
      <c r="IG24" s="289"/>
      <c r="IH24" s="289"/>
      <c r="II24" s="289"/>
      <c r="IJ24" s="289"/>
      <c r="IK24" s="289"/>
      <c r="IL24" s="289"/>
      <c r="IM24" s="289"/>
      <c r="IN24" s="289"/>
    </row>
    <row r="25" spans="1:248" ht="13.5" customHeight="1">
      <c r="A25" s="302"/>
      <c r="B25" s="303"/>
      <c r="C25" s="303"/>
      <c r="D25" s="303"/>
      <c r="E25" s="303"/>
      <c r="F25" s="289"/>
      <c r="G25" s="303"/>
      <c r="H25" s="303"/>
      <c r="I25" s="303"/>
      <c r="J25" s="303"/>
      <c r="K25" s="303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89"/>
      <c r="DB25" s="289"/>
      <c r="DC25" s="289"/>
      <c r="DD25" s="289"/>
      <c r="DE25" s="289"/>
      <c r="DF25" s="289"/>
      <c r="DG25" s="289"/>
      <c r="DH25" s="289"/>
      <c r="DI25" s="289"/>
      <c r="DJ25" s="289"/>
      <c r="DK25" s="289"/>
      <c r="DL25" s="289"/>
      <c r="DM25" s="289"/>
      <c r="DN25" s="289"/>
      <c r="DO25" s="289"/>
      <c r="DP25" s="289"/>
      <c r="DQ25" s="289"/>
      <c r="DR25" s="289"/>
      <c r="DS25" s="289"/>
      <c r="DT25" s="289"/>
      <c r="DU25" s="289"/>
      <c r="DV25" s="289"/>
      <c r="DW25" s="289"/>
      <c r="DX25" s="289"/>
      <c r="DY25" s="289"/>
      <c r="DZ25" s="289"/>
      <c r="EA25" s="289"/>
      <c r="EB25" s="289"/>
      <c r="EC25" s="289"/>
      <c r="ED25" s="289"/>
      <c r="EE25" s="289"/>
      <c r="EF25" s="289"/>
      <c r="EG25" s="289"/>
      <c r="EH25" s="289"/>
      <c r="EI25" s="289"/>
      <c r="EJ25" s="289"/>
      <c r="EK25" s="289"/>
      <c r="EL25" s="289"/>
      <c r="EM25" s="289"/>
      <c r="EN25" s="289"/>
      <c r="EO25" s="289"/>
      <c r="EP25" s="289"/>
      <c r="EQ25" s="289"/>
      <c r="ER25" s="289"/>
      <c r="ES25" s="289"/>
      <c r="ET25" s="289"/>
      <c r="EU25" s="289"/>
      <c r="EV25" s="289"/>
      <c r="EW25" s="289"/>
      <c r="EX25" s="289"/>
      <c r="EY25" s="289"/>
      <c r="EZ25" s="289"/>
      <c r="FA25" s="289"/>
      <c r="FB25" s="289"/>
      <c r="FC25" s="289"/>
      <c r="FD25" s="289"/>
      <c r="FE25" s="289"/>
      <c r="FF25" s="289"/>
      <c r="FG25" s="289"/>
      <c r="FH25" s="289"/>
      <c r="FI25" s="289"/>
      <c r="FJ25" s="289"/>
      <c r="FK25" s="289"/>
      <c r="FL25" s="289"/>
      <c r="FM25" s="289"/>
      <c r="FN25" s="289"/>
      <c r="FO25" s="289"/>
      <c r="FP25" s="289"/>
      <c r="FQ25" s="289"/>
      <c r="FR25" s="289"/>
      <c r="FS25" s="289"/>
      <c r="FT25" s="289"/>
      <c r="FU25" s="289"/>
      <c r="FV25" s="289"/>
      <c r="FW25" s="289"/>
      <c r="FX25" s="289"/>
      <c r="FY25" s="289"/>
      <c r="FZ25" s="289"/>
      <c r="GA25" s="289"/>
      <c r="GB25" s="289"/>
      <c r="GC25" s="289"/>
      <c r="GD25" s="289"/>
      <c r="GE25" s="289"/>
      <c r="GF25" s="289"/>
      <c r="GG25" s="289"/>
      <c r="GH25" s="289"/>
      <c r="GI25" s="289"/>
      <c r="GJ25" s="289"/>
      <c r="GK25" s="289"/>
      <c r="GL25" s="289"/>
      <c r="GM25" s="289"/>
      <c r="GN25" s="289"/>
      <c r="GO25" s="289"/>
      <c r="GP25" s="289"/>
      <c r="GQ25" s="289"/>
      <c r="GR25" s="289"/>
      <c r="GS25" s="289"/>
      <c r="GT25" s="289"/>
      <c r="GU25" s="289"/>
      <c r="GV25" s="289"/>
      <c r="GW25" s="289"/>
      <c r="GX25" s="289"/>
      <c r="GY25" s="289"/>
      <c r="GZ25" s="289"/>
      <c r="HA25" s="289"/>
      <c r="HB25" s="289"/>
      <c r="HC25" s="289"/>
      <c r="HD25" s="289"/>
      <c r="HE25" s="289"/>
      <c r="HF25" s="289"/>
      <c r="HG25" s="289"/>
      <c r="HH25" s="289"/>
      <c r="HI25" s="289"/>
      <c r="HJ25" s="289"/>
      <c r="HK25" s="289"/>
      <c r="HL25" s="289"/>
      <c r="HM25" s="289"/>
      <c r="HN25" s="289"/>
      <c r="HO25" s="289"/>
      <c r="HP25" s="289"/>
      <c r="HQ25" s="289"/>
      <c r="HR25" s="289"/>
      <c r="HS25" s="289"/>
      <c r="HT25" s="289"/>
      <c r="HU25" s="289"/>
      <c r="HV25" s="289"/>
      <c r="HW25" s="289"/>
      <c r="HX25" s="289"/>
      <c r="HY25" s="289"/>
      <c r="HZ25" s="289"/>
      <c r="IA25" s="289"/>
      <c r="IB25" s="289"/>
      <c r="IC25" s="289"/>
      <c r="ID25" s="289"/>
      <c r="IE25" s="289"/>
      <c r="IF25" s="289"/>
      <c r="IG25" s="289"/>
      <c r="IH25" s="289"/>
      <c r="II25" s="289"/>
      <c r="IJ25" s="289"/>
      <c r="IK25" s="289"/>
      <c r="IL25" s="289"/>
      <c r="IM25" s="289"/>
      <c r="IN25" s="289"/>
    </row>
    <row r="26" spans="1:248" ht="13.5" customHeight="1">
      <c r="A26" s="302"/>
      <c r="B26" s="303"/>
      <c r="C26" s="303"/>
      <c r="D26" s="303"/>
      <c r="E26" s="303"/>
      <c r="F26" s="289"/>
      <c r="G26" s="303"/>
      <c r="H26" s="303"/>
      <c r="I26" s="303"/>
      <c r="J26" s="303"/>
      <c r="K26" s="303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89"/>
      <c r="DZ26" s="289"/>
      <c r="EA26" s="289"/>
      <c r="EB26" s="289"/>
      <c r="EC26" s="289"/>
      <c r="ED26" s="289"/>
      <c r="EE26" s="289"/>
      <c r="EF26" s="289"/>
      <c r="EG26" s="289"/>
      <c r="EH26" s="289"/>
      <c r="EI26" s="289"/>
      <c r="EJ26" s="289"/>
      <c r="EK26" s="289"/>
      <c r="EL26" s="289"/>
      <c r="EM26" s="289"/>
      <c r="EN26" s="289"/>
      <c r="EO26" s="289"/>
      <c r="EP26" s="289"/>
      <c r="EQ26" s="289"/>
      <c r="ER26" s="289"/>
      <c r="ES26" s="289"/>
      <c r="ET26" s="289"/>
      <c r="EU26" s="289"/>
      <c r="EV26" s="289"/>
      <c r="EW26" s="289"/>
      <c r="EX26" s="289"/>
      <c r="EY26" s="289"/>
      <c r="EZ26" s="289"/>
      <c r="FA26" s="289"/>
      <c r="FB26" s="289"/>
      <c r="FC26" s="289"/>
      <c r="FD26" s="289"/>
      <c r="FE26" s="289"/>
      <c r="FF26" s="289"/>
      <c r="FG26" s="289"/>
      <c r="FH26" s="289"/>
      <c r="FI26" s="289"/>
      <c r="FJ26" s="289"/>
      <c r="FK26" s="289"/>
      <c r="FL26" s="289"/>
      <c r="FM26" s="289"/>
      <c r="FN26" s="289"/>
      <c r="FO26" s="289"/>
      <c r="FP26" s="289"/>
      <c r="FQ26" s="289"/>
      <c r="FR26" s="289"/>
      <c r="FS26" s="289"/>
      <c r="FT26" s="289"/>
      <c r="FU26" s="289"/>
      <c r="FV26" s="289"/>
      <c r="FW26" s="289"/>
      <c r="FX26" s="289"/>
      <c r="FY26" s="289"/>
      <c r="FZ26" s="289"/>
      <c r="GA26" s="289"/>
      <c r="GB26" s="289"/>
      <c r="GC26" s="289"/>
      <c r="GD26" s="289"/>
      <c r="GE26" s="289"/>
      <c r="GF26" s="289"/>
      <c r="GG26" s="289"/>
      <c r="GH26" s="289"/>
      <c r="GI26" s="289"/>
      <c r="GJ26" s="289"/>
      <c r="GK26" s="289"/>
      <c r="GL26" s="289"/>
      <c r="GM26" s="289"/>
      <c r="GN26" s="289"/>
      <c r="GO26" s="289"/>
      <c r="GP26" s="289"/>
      <c r="GQ26" s="289"/>
      <c r="GR26" s="289"/>
      <c r="GS26" s="289"/>
      <c r="GT26" s="289"/>
      <c r="GU26" s="289"/>
      <c r="GV26" s="289"/>
      <c r="GW26" s="289"/>
      <c r="GX26" s="289"/>
      <c r="GY26" s="289"/>
      <c r="GZ26" s="289"/>
      <c r="HA26" s="289"/>
      <c r="HB26" s="289"/>
      <c r="HC26" s="289"/>
      <c r="HD26" s="289"/>
      <c r="HE26" s="289"/>
      <c r="HF26" s="289"/>
      <c r="HG26" s="289"/>
      <c r="HH26" s="289"/>
      <c r="HI26" s="289"/>
      <c r="HJ26" s="289"/>
      <c r="HK26" s="289"/>
      <c r="HL26" s="289"/>
      <c r="HM26" s="289"/>
      <c r="HN26" s="289"/>
      <c r="HO26" s="289"/>
      <c r="HP26" s="289"/>
      <c r="HQ26" s="289"/>
      <c r="HR26" s="289"/>
      <c r="HS26" s="289"/>
      <c r="HT26" s="289"/>
      <c r="HU26" s="289"/>
      <c r="HV26" s="289"/>
      <c r="HW26" s="289"/>
      <c r="HX26" s="289"/>
      <c r="HY26" s="289"/>
      <c r="HZ26" s="289"/>
      <c r="IA26" s="289"/>
      <c r="IB26" s="289"/>
      <c r="IC26" s="289"/>
      <c r="ID26" s="289"/>
      <c r="IE26" s="289"/>
      <c r="IF26" s="289"/>
      <c r="IG26" s="289"/>
      <c r="IH26" s="289"/>
      <c r="II26" s="289"/>
      <c r="IJ26" s="289"/>
      <c r="IK26" s="289"/>
      <c r="IL26" s="289"/>
      <c r="IM26" s="289"/>
      <c r="IN26" s="289"/>
    </row>
    <row r="27" spans="1:248" ht="12">
      <c r="A27" s="302"/>
      <c r="B27" s="303"/>
      <c r="C27" s="303"/>
      <c r="D27" s="303"/>
      <c r="E27" s="303"/>
      <c r="F27" s="289"/>
      <c r="G27" s="303"/>
      <c r="H27" s="303"/>
      <c r="I27" s="303"/>
      <c r="J27" s="303"/>
      <c r="K27" s="303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89"/>
      <c r="BS27" s="289"/>
      <c r="BT27" s="289"/>
      <c r="BU27" s="289"/>
      <c r="BV27" s="289"/>
      <c r="BW27" s="289"/>
      <c r="BX27" s="289"/>
      <c r="BY27" s="289"/>
      <c r="BZ27" s="289"/>
      <c r="CA27" s="289"/>
      <c r="CB27" s="289"/>
      <c r="CC27" s="289"/>
      <c r="CD27" s="289"/>
      <c r="CE27" s="289"/>
      <c r="CF27" s="289"/>
      <c r="CG27" s="289"/>
      <c r="CH27" s="289"/>
      <c r="CI27" s="289"/>
      <c r="CJ27" s="289"/>
      <c r="CK27" s="289"/>
      <c r="CL27" s="289"/>
      <c r="CM27" s="289"/>
      <c r="CN27" s="289"/>
      <c r="CO27" s="289"/>
      <c r="CP27" s="289"/>
      <c r="CQ27" s="289"/>
      <c r="CR27" s="289"/>
      <c r="CS27" s="289"/>
      <c r="CT27" s="289"/>
      <c r="CU27" s="289"/>
      <c r="CV27" s="289"/>
      <c r="CW27" s="289"/>
      <c r="CX27" s="289"/>
      <c r="CY27" s="289"/>
      <c r="CZ27" s="289"/>
      <c r="DA27" s="289"/>
      <c r="DB27" s="289"/>
      <c r="DC27" s="289"/>
      <c r="DD27" s="289"/>
      <c r="DE27" s="289"/>
      <c r="DF27" s="289"/>
      <c r="DG27" s="289"/>
      <c r="DH27" s="289"/>
      <c r="DI27" s="289"/>
      <c r="DJ27" s="289"/>
      <c r="DK27" s="289"/>
      <c r="DL27" s="289"/>
      <c r="DM27" s="289"/>
      <c r="DN27" s="289"/>
      <c r="DO27" s="289"/>
      <c r="DP27" s="289"/>
      <c r="DQ27" s="289"/>
      <c r="DR27" s="289"/>
      <c r="DS27" s="289"/>
      <c r="DT27" s="289"/>
      <c r="DU27" s="289"/>
      <c r="DV27" s="289"/>
      <c r="DW27" s="289"/>
      <c r="DX27" s="289"/>
      <c r="DY27" s="289"/>
      <c r="DZ27" s="289"/>
      <c r="EA27" s="289"/>
      <c r="EB27" s="289"/>
      <c r="EC27" s="289"/>
      <c r="ED27" s="289"/>
      <c r="EE27" s="289"/>
      <c r="EF27" s="289"/>
      <c r="EG27" s="289"/>
      <c r="EH27" s="289"/>
      <c r="EI27" s="289"/>
      <c r="EJ27" s="289"/>
      <c r="EK27" s="289"/>
      <c r="EL27" s="289"/>
      <c r="EM27" s="289"/>
      <c r="EN27" s="289"/>
      <c r="EO27" s="289"/>
      <c r="EP27" s="289"/>
      <c r="EQ27" s="289"/>
      <c r="ER27" s="289"/>
      <c r="ES27" s="289"/>
      <c r="ET27" s="289"/>
      <c r="EU27" s="289"/>
      <c r="EV27" s="289"/>
      <c r="EW27" s="289"/>
      <c r="EX27" s="289"/>
      <c r="EY27" s="289"/>
      <c r="EZ27" s="289"/>
      <c r="FA27" s="289"/>
      <c r="FB27" s="289"/>
      <c r="FC27" s="289"/>
      <c r="FD27" s="289"/>
      <c r="FE27" s="289"/>
      <c r="FF27" s="289"/>
      <c r="FG27" s="289"/>
      <c r="FH27" s="289"/>
      <c r="FI27" s="289"/>
      <c r="FJ27" s="289"/>
      <c r="FK27" s="289"/>
      <c r="FL27" s="289"/>
      <c r="FM27" s="289"/>
      <c r="FN27" s="289"/>
      <c r="FO27" s="289"/>
      <c r="FP27" s="289"/>
      <c r="FQ27" s="289"/>
      <c r="FR27" s="289"/>
      <c r="FS27" s="289"/>
      <c r="FT27" s="289"/>
      <c r="FU27" s="289"/>
      <c r="FV27" s="289"/>
      <c r="FW27" s="289"/>
      <c r="FX27" s="289"/>
      <c r="FY27" s="289"/>
      <c r="FZ27" s="289"/>
      <c r="GA27" s="289"/>
      <c r="GB27" s="289"/>
      <c r="GC27" s="289"/>
      <c r="GD27" s="289"/>
      <c r="GE27" s="289"/>
      <c r="GF27" s="289"/>
      <c r="GG27" s="289"/>
      <c r="GH27" s="289"/>
      <c r="GI27" s="289"/>
      <c r="GJ27" s="289"/>
      <c r="GK27" s="289"/>
      <c r="GL27" s="289"/>
      <c r="GM27" s="289"/>
      <c r="GN27" s="289"/>
      <c r="GO27" s="289"/>
      <c r="GP27" s="289"/>
      <c r="GQ27" s="289"/>
      <c r="GR27" s="289"/>
      <c r="GS27" s="289"/>
      <c r="GT27" s="289"/>
      <c r="GU27" s="289"/>
      <c r="GV27" s="289"/>
      <c r="GW27" s="289"/>
      <c r="GX27" s="289"/>
      <c r="GY27" s="289"/>
      <c r="GZ27" s="289"/>
      <c r="HA27" s="289"/>
      <c r="HB27" s="289"/>
      <c r="HC27" s="289"/>
      <c r="HD27" s="289"/>
      <c r="HE27" s="289"/>
      <c r="HF27" s="289"/>
      <c r="HG27" s="289"/>
      <c r="HH27" s="289"/>
      <c r="HI27" s="289"/>
      <c r="HJ27" s="289"/>
      <c r="HK27" s="289"/>
      <c r="HL27" s="289"/>
      <c r="HM27" s="289"/>
      <c r="HN27" s="289"/>
      <c r="HO27" s="289"/>
      <c r="HP27" s="289"/>
      <c r="HQ27" s="289"/>
      <c r="HR27" s="289"/>
      <c r="HS27" s="289"/>
      <c r="HT27" s="289"/>
      <c r="HU27" s="289"/>
      <c r="HV27" s="289"/>
      <c r="HW27" s="289"/>
      <c r="HX27" s="289"/>
      <c r="HY27" s="289"/>
      <c r="HZ27" s="289"/>
      <c r="IA27" s="289"/>
      <c r="IB27" s="289"/>
      <c r="IC27" s="289"/>
      <c r="ID27" s="289"/>
      <c r="IE27" s="289"/>
      <c r="IF27" s="289"/>
      <c r="IG27" s="289"/>
      <c r="IH27" s="289"/>
      <c r="II27" s="289"/>
      <c r="IJ27" s="289"/>
      <c r="IK27" s="289"/>
      <c r="IL27" s="289"/>
      <c r="IM27" s="289"/>
      <c r="IN27" s="289"/>
    </row>
    <row r="28" spans="1:248" ht="12">
      <c r="A28" s="302"/>
      <c r="B28" s="289"/>
      <c r="C28" s="303"/>
      <c r="D28" s="303"/>
      <c r="E28" s="303"/>
      <c r="F28" s="289"/>
      <c r="G28" s="303"/>
      <c r="H28" s="303"/>
      <c r="I28" s="303"/>
      <c r="J28" s="303"/>
      <c r="K28" s="303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  <c r="BR28" s="289"/>
      <c r="BS28" s="289"/>
      <c r="BT28" s="289"/>
      <c r="BU28" s="289"/>
      <c r="BV28" s="289"/>
      <c r="BW28" s="289"/>
      <c r="BX28" s="289"/>
      <c r="BY28" s="289"/>
      <c r="BZ28" s="289"/>
      <c r="CA28" s="289"/>
      <c r="CB28" s="289"/>
      <c r="CC28" s="289"/>
      <c r="CD28" s="289"/>
      <c r="CE28" s="289"/>
      <c r="CF28" s="289"/>
      <c r="CG28" s="289"/>
      <c r="CH28" s="289"/>
      <c r="CI28" s="289"/>
      <c r="CJ28" s="289"/>
      <c r="CK28" s="289"/>
      <c r="CL28" s="289"/>
      <c r="CM28" s="289"/>
      <c r="CN28" s="289"/>
      <c r="CO28" s="289"/>
      <c r="CP28" s="289"/>
      <c r="CQ28" s="289"/>
      <c r="CR28" s="289"/>
      <c r="CS28" s="289"/>
      <c r="CT28" s="289"/>
      <c r="CU28" s="289"/>
      <c r="CV28" s="289"/>
      <c r="CW28" s="289"/>
      <c r="CX28" s="289"/>
      <c r="CY28" s="289"/>
      <c r="CZ28" s="289"/>
      <c r="DA28" s="289"/>
      <c r="DB28" s="289"/>
      <c r="DC28" s="289"/>
      <c r="DD28" s="289"/>
      <c r="DE28" s="289"/>
      <c r="DF28" s="289"/>
      <c r="DG28" s="289"/>
      <c r="DH28" s="289"/>
      <c r="DI28" s="289"/>
      <c r="DJ28" s="289"/>
      <c r="DK28" s="289"/>
      <c r="DL28" s="289"/>
      <c r="DM28" s="289"/>
      <c r="DN28" s="289"/>
      <c r="DO28" s="289"/>
      <c r="DP28" s="289"/>
      <c r="DQ28" s="289"/>
      <c r="DR28" s="289"/>
      <c r="DS28" s="289"/>
      <c r="DT28" s="289"/>
      <c r="DU28" s="289"/>
      <c r="DV28" s="289"/>
      <c r="DW28" s="289"/>
      <c r="DX28" s="289"/>
      <c r="DY28" s="289"/>
      <c r="DZ28" s="289"/>
      <c r="EA28" s="289"/>
      <c r="EB28" s="289"/>
      <c r="EC28" s="289"/>
      <c r="ED28" s="289"/>
      <c r="EE28" s="289"/>
      <c r="EF28" s="289"/>
      <c r="EG28" s="289"/>
      <c r="EH28" s="289"/>
      <c r="EI28" s="289"/>
      <c r="EJ28" s="289"/>
      <c r="EK28" s="289"/>
      <c r="EL28" s="289"/>
      <c r="EM28" s="289"/>
      <c r="EN28" s="289"/>
      <c r="EO28" s="289"/>
      <c r="EP28" s="289"/>
      <c r="EQ28" s="289"/>
      <c r="ER28" s="289"/>
      <c r="ES28" s="289"/>
      <c r="ET28" s="289"/>
      <c r="EU28" s="289"/>
      <c r="EV28" s="289"/>
      <c r="EW28" s="289"/>
      <c r="EX28" s="289"/>
      <c r="EY28" s="289"/>
      <c r="EZ28" s="289"/>
      <c r="FA28" s="289"/>
      <c r="FB28" s="289"/>
      <c r="FC28" s="289"/>
      <c r="FD28" s="289"/>
      <c r="FE28" s="289"/>
      <c r="FF28" s="289"/>
      <c r="FG28" s="289"/>
      <c r="FH28" s="289"/>
      <c r="FI28" s="289"/>
      <c r="FJ28" s="289"/>
      <c r="FK28" s="289"/>
      <c r="FL28" s="289"/>
      <c r="FM28" s="289"/>
      <c r="FN28" s="289"/>
      <c r="FO28" s="289"/>
      <c r="FP28" s="289"/>
      <c r="FQ28" s="289"/>
      <c r="FR28" s="289"/>
      <c r="FS28" s="289"/>
      <c r="FT28" s="289"/>
      <c r="FU28" s="289"/>
      <c r="FV28" s="289"/>
      <c r="FW28" s="289"/>
      <c r="FX28" s="289"/>
      <c r="FY28" s="289"/>
      <c r="FZ28" s="289"/>
      <c r="GA28" s="289"/>
      <c r="GB28" s="289"/>
      <c r="GC28" s="289"/>
      <c r="GD28" s="289"/>
      <c r="GE28" s="289"/>
      <c r="GF28" s="289"/>
      <c r="GG28" s="289"/>
      <c r="GH28" s="289"/>
      <c r="GI28" s="289"/>
      <c r="GJ28" s="289"/>
      <c r="GK28" s="289"/>
      <c r="GL28" s="289"/>
      <c r="GM28" s="289"/>
      <c r="GN28" s="289"/>
      <c r="GO28" s="289"/>
      <c r="GP28" s="289"/>
      <c r="GQ28" s="289"/>
      <c r="GR28" s="289"/>
      <c r="GS28" s="289"/>
      <c r="GT28" s="289"/>
      <c r="GU28" s="289"/>
      <c r="GV28" s="289"/>
      <c r="GW28" s="289"/>
      <c r="GX28" s="289"/>
      <c r="GY28" s="289"/>
      <c r="GZ28" s="289"/>
      <c r="HA28" s="289"/>
      <c r="HB28" s="289"/>
      <c r="HC28" s="289"/>
      <c r="HD28" s="289"/>
      <c r="HE28" s="289"/>
      <c r="HF28" s="289"/>
      <c r="HG28" s="289"/>
      <c r="HH28" s="289"/>
      <c r="HI28" s="289"/>
      <c r="HJ28" s="289"/>
      <c r="HK28" s="289"/>
      <c r="HL28" s="289"/>
      <c r="HM28" s="289"/>
      <c r="HN28" s="289"/>
      <c r="HO28" s="289"/>
      <c r="HP28" s="289"/>
      <c r="HQ28" s="289"/>
      <c r="HR28" s="289"/>
      <c r="HS28" s="289"/>
      <c r="HT28" s="289"/>
      <c r="HU28" s="289"/>
      <c r="HV28" s="289"/>
      <c r="HW28" s="289"/>
      <c r="HX28" s="289"/>
      <c r="HY28" s="289"/>
      <c r="HZ28" s="289"/>
      <c r="IA28" s="289"/>
      <c r="IB28" s="289"/>
      <c r="IC28" s="289"/>
      <c r="ID28" s="289"/>
      <c r="IE28" s="289"/>
      <c r="IF28" s="289"/>
      <c r="IG28" s="289"/>
      <c r="IH28" s="289"/>
      <c r="II28" s="289"/>
      <c r="IJ28" s="289"/>
      <c r="IK28" s="289"/>
      <c r="IL28" s="289"/>
      <c r="IM28" s="289"/>
      <c r="IN28" s="289"/>
    </row>
    <row r="29" spans="1:248" ht="12">
      <c r="A29" s="302"/>
      <c r="B29" s="289"/>
      <c r="C29" s="303"/>
      <c r="D29" s="303"/>
      <c r="E29" s="303"/>
      <c r="F29" s="289"/>
      <c r="G29" s="303"/>
      <c r="H29" s="303"/>
      <c r="I29" s="303"/>
      <c r="J29" s="303"/>
      <c r="K29" s="303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89"/>
      <c r="BL29" s="289"/>
      <c r="BM29" s="289"/>
      <c r="BN29" s="289"/>
      <c r="BO29" s="289"/>
      <c r="BP29" s="289"/>
      <c r="BQ29" s="289"/>
      <c r="BR29" s="289"/>
      <c r="BS29" s="289"/>
      <c r="BT29" s="289"/>
      <c r="BU29" s="289"/>
      <c r="BV29" s="289"/>
      <c r="BW29" s="289"/>
      <c r="BX29" s="289"/>
      <c r="BY29" s="289"/>
      <c r="BZ29" s="289"/>
      <c r="CA29" s="289"/>
      <c r="CB29" s="289"/>
      <c r="CC29" s="289"/>
      <c r="CD29" s="289"/>
      <c r="CE29" s="289"/>
      <c r="CF29" s="289"/>
      <c r="CG29" s="289"/>
      <c r="CH29" s="289"/>
      <c r="CI29" s="289"/>
      <c r="CJ29" s="289"/>
      <c r="CK29" s="289"/>
      <c r="CL29" s="289"/>
      <c r="CM29" s="289"/>
      <c r="CN29" s="289"/>
      <c r="CO29" s="289"/>
      <c r="CP29" s="289"/>
      <c r="CQ29" s="289"/>
      <c r="CR29" s="289"/>
      <c r="CS29" s="289"/>
      <c r="CT29" s="289"/>
      <c r="CU29" s="289"/>
      <c r="CV29" s="289"/>
      <c r="CW29" s="289"/>
      <c r="CX29" s="289"/>
      <c r="CY29" s="289"/>
      <c r="CZ29" s="289"/>
      <c r="DA29" s="289"/>
      <c r="DB29" s="289"/>
      <c r="DC29" s="289"/>
      <c r="DD29" s="289"/>
      <c r="DE29" s="289"/>
      <c r="DF29" s="289"/>
      <c r="DG29" s="289"/>
      <c r="DH29" s="289"/>
      <c r="DI29" s="289"/>
      <c r="DJ29" s="289"/>
      <c r="DK29" s="289"/>
      <c r="DL29" s="289"/>
      <c r="DM29" s="289"/>
      <c r="DN29" s="289"/>
      <c r="DO29" s="289"/>
      <c r="DP29" s="289"/>
      <c r="DQ29" s="289"/>
      <c r="DR29" s="289"/>
      <c r="DS29" s="289"/>
      <c r="DT29" s="289"/>
      <c r="DU29" s="289"/>
      <c r="DV29" s="289"/>
      <c r="DW29" s="289"/>
      <c r="DX29" s="289"/>
      <c r="DY29" s="289"/>
      <c r="DZ29" s="289"/>
      <c r="EA29" s="289"/>
      <c r="EB29" s="289"/>
      <c r="EC29" s="289"/>
      <c r="ED29" s="289"/>
      <c r="EE29" s="289"/>
      <c r="EF29" s="289"/>
      <c r="EG29" s="289"/>
      <c r="EH29" s="289"/>
      <c r="EI29" s="289"/>
      <c r="EJ29" s="289"/>
      <c r="EK29" s="289"/>
      <c r="EL29" s="289"/>
      <c r="EM29" s="289"/>
      <c r="EN29" s="289"/>
      <c r="EO29" s="289"/>
      <c r="EP29" s="289"/>
      <c r="EQ29" s="289"/>
      <c r="ER29" s="289"/>
      <c r="ES29" s="289"/>
      <c r="ET29" s="289"/>
      <c r="EU29" s="289"/>
      <c r="EV29" s="289"/>
      <c r="EW29" s="289"/>
      <c r="EX29" s="289"/>
      <c r="EY29" s="289"/>
      <c r="EZ29" s="289"/>
      <c r="FA29" s="289"/>
      <c r="FB29" s="289"/>
      <c r="FC29" s="289"/>
      <c r="FD29" s="289"/>
      <c r="FE29" s="289"/>
      <c r="FF29" s="289"/>
      <c r="FG29" s="289"/>
      <c r="FH29" s="289"/>
      <c r="FI29" s="289"/>
      <c r="FJ29" s="289"/>
      <c r="FK29" s="289"/>
      <c r="FL29" s="289"/>
      <c r="FM29" s="289"/>
      <c r="FN29" s="289"/>
      <c r="FO29" s="289"/>
      <c r="FP29" s="289"/>
      <c r="FQ29" s="289"/>
      <c r="FR29" s="289"/>
      <c r="FS29" s="289"/>
      <c r="FT29" s="289"/>
      <c r="FU29" s="289"/>
      <c r="FV29" s="289"/>
      <c r="FW29" s="289"/>
      <c r="FX29" s="289"/>
      <c r="FY29" s="289"/>
      <c r="FZ29" s="289"/>
      <c r="GA29" s="289"/>
      <c r="GB29" s="289"/>
      <c r="GC29" s="289"/>
      <c r="GD29" s="289"/>
      <c r="GE29" s="289"/>
      <c r="GF29" s="289"/>
      <c r="GG29" s="289"/>
      <c r="GH29" s="289"/>
      <c r="GI29" s="289"/>
      <c r="GJ29" s="289"/>
      <c r="GK29" s="289"/>
      <c r="GL29" s="289"/>
      <c r="GM29" s="289"/>
      <c r="GN29" s="289"/>
      <c r="GO29" s="289"/>
      <c r="GP29" s="289"/>
      <c r="GQ29" s="289"/>
      <c r="GR29" s="289"/>
      <c r="GS29" s="289"/>
      <c r="GT29" s="289"/>
      <c r="GU29" s="289"/>
      <c r="GV29" s="289"/>
      <c r="GW29" s="289"/>
      <c r="GX29" s="289"/>
      <c r="GY29" s="289"/>
      <c r="GZ29" s="289"/>
      <c r="HA29" s="289"/>
      <c r="HB29" s="289"/>
      <c r="HC29" s="289"/>
      <c r="HD29" s="289"/>
      <c r="HE29" s="289"/>
      <c r="HF29" s="289"/>
      <c r="HG29" s="289"/>
      <c r="HH29" s="289"/>
      <c r="HI29" s="289"/>
      <c r="HJ29" s="289"/>
      <c r="HK29" s="289"/>
      <c r="HL29" s="289"/>
      <c r="HM29" s="289"/>
      <c r="HN29" s="289"/>
      <c r="HO29" s="289"/>
      <c r="HP29" s="289"/>
      <c r="HQ29" s="289"/>
      <c r="HR29" s="289"/>
      <c r="HS29" s="289"/>
      <c r="HT29" s="289"/>
      <c r="HU29" s="289"/>
      <c r="HV29" s="289"/>
      <c r="HW29" s="289"/>
      <c r="HX29" s="289"/>
      <c r="HY29" s="289"/>
      <c r="HZ29" s="289"/>
      <c r="IA29" s="289"/>
      <c r="IB29" s="289"/>
      <c r="IC29" s="289"/>
      <c r="ID29" s="289"/>
      <c r="IE29" s="289"/>
      <c r="IF29" s="289"/>
      <c r="IG29" s="289"/>
      <c r="IH29" s="289"/>
      <c r="II29" s="289"/>
      <c r="IJ29" s="289"/>
      <c r="IK29" s="289"/>
      <c r="IL29" s="289"/>
      <c r="IM29" s="289"/>
      <c r="IN29" s="289"/>
    </row>
    <row r="30" spans="1:248" ht="12">
      <c r="A30" s="302"/>
      <c r="B30" s="289"/>
      <c r="C30" s="303"/>
      <c r="D30" s="303"/>
      <c r="E30" s="303"/>
      <c r="F30" s="289"/>
      <c r="G30" s="303"/>
      <c r="H30" s="303"/>
      <c r="I30" s="303"/>
      <c r="J30" s="303"/>
      <c r="K30" s="303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89"/>
      <c r="BX30" s="289"/>
      <c r="BY30" s="289"/>
      <c r="BZ30" s="289"/>
      <c r="CA30" s="289"/>
      <c r="CB30" s="289"/>
      <c r="CC30" s="289"/>
      <c r="CD30" s="289"/>
      <c r="CE30" s="289"/>
      <c r="CF30" s="289"/>
      <c r="CG30" s="289"/>
      <c r="CH30" s="289"/>
      <c r="CI30" s="289"/>
      <c r="CJ30" s="289"/>
      <c r="CK30" s="289"/>
      <c r="CL30" s="289"/>
      <c r="CM30" s="289"/>
      <c r="CN30" s="289"/>
      <c r="CO30" s="289"/>
      <c r="CP30" s="289"/>
      <c r="CQ30" s="289"/>
      <c r="CR30" s="289"/>
      <c r="CS30" s="289"/>
      <c r="CT30" s="289"/>
      <c r="CU30" s="289"/>
      <c r="CV30" s="289"/>
      <c r="CW30" s="289"/>
      <c r="CX30" s="289"/>
      <c r="CY30" s="289"/>
      <c r="CZ30" s="289"/>
      <c r="DA30" s="289"/>
      <c r="DB30" s="289"/>
      <c r="DC30" s="289"/>
      <c r="DD30" s="289"/>
      <c r="DE30" s="289"/>
      <c r="DF30" s="289"/>
      <c r="DG30" s="289"/>
      <c r="DH30" s="289"/>
      <c r="DI30" s="289"/>
      <c r="DJ30" s="289"/>
      <c r="DK30" s="289"/>
      <c r="DL30" s="289"/>
      <c r="DM30" s="289"/>
      <c r="DN30" s="289"/>
      <c r="DO30" s="289"/>
      <c r="DP30" s="289"/>
      <c r="DQ30" s="289"/>
      <c r="DR30" s="289"/>
      <c r="DS30" s="289"/>
      <c r="DT30" s="289"/>
      <c r="DU30" s="289"/>
      <c r="DV30" s="289"/>
      <c r="DW30" s="289"/>
      <c r="DX30" s="289"/>
      <c r="DY30" s="289"/>
      <c r="DZ30" s="289"/>
      <c r="EA30" s="289"/>
      <c r="EB30" s="289"/>
      <c r="EC30" s="289"/>
      <c r="ED30" s="289"/>
      <c r="EE30" s="289"/>
      <c r="EF30" s="289"/>
      <c r="EG30" s="289"/>
      <c r="EH30" s="289"/>
      <c r="EI30" s="289"/>
      <c r="EJ30" s="289"/>
      <c r="EK30" s="289"/>
      <c r="EL30" s="289"/>
      <c r="EM30" s="289"/>
      <c r="EN30" s="289"/>
      <c r="EO30" s="289"/>
      <c r="EP30" s="289"/>
      <c r="EQ30" s="289"/>
      <c r="ER30" s="289"/>
      <c r="ES30" s="289"/>
      <c r="ET30" s="289"/>
      <c r="EU30" s="289"/>
      <c r="EV30" s="289"/>
      <c r="EW30" s="289"/>
      <c r="EX30" s="289"/>
      <c r="EY30" s="289"/>
      <c r="EZ30" s="289"/>
      <c r="FA30" s="289"/>
      <c r="FB30" s="289"/>
      <c r="FC30" s="289"/>
      <c r="FD30" s="289"/>
      <c r="FE30" s="289"/>
      <c r="FF30" s="289"/>
      <c r="FG30" s="289"/>
      <c r="FH30" s="289"/>
      <c r="FI30" s="289"/>
      <c r="FJ30" s="289"/>
      <c r="FK30" s="289"/>
      <c r="FL30" s="289"/>
      <c r="FM30" s="289"/>
      <c r="FN30" s="289"/>
      <c r="FO30" s="289"/>
      <c r="FP30" s="289"/>
      <c r="FQ30" s="289"/>
      <c r="FR30" s="289"/>
      <c r="FS30" s="289"/>
      <c r="FT30" s="289"/>
      <c r="FU30" s="289"/>
      <c r="FV30" s="289"/>
      <c r="FW30" s="289"/>
      <c r="FX30" s="289"/>
      <c r="FY30" s="289"/>
      <c r="FZ30" s="289"/>
      <c r="GA30" s="289"/>
      <c r="GB30" s="289"/>
      <c r="GC30" s="289"/>
      <c r="GD30" s="289"/>
      <c r="GE30" s="289"/>
      <c r="GF30" s="289"/>
      <c r="GG30" s="289"/>
      <c r="GH30" s="289"/>
      <c r="GI30" s="289"/>
      <c r="GJ30" s="289"/>
      <c r="GK30" s="289"/>
      <c r="GL30" s="289"/>
      <c r="GM30" s="289"/>
      <c r="GN30" s="289"/>
      <c r="GO30" s="289"/>
      <c r="GP30" s="289"/>
      <c r="GQ30" s="289"/>
      <c r="GR30" s="289"/>
      <c r="GS30" s="289"/>
      <c r="GT30" s="289"/>
      <c r="GU30" s="289"/>
      <c r="GV30" s="289"/>
      <c r="GW30" s="289"/>
      <c r="GX30" s="289"/>
      <c r="GY30" s="289"/>
      <c r="GZ30" s="289"/>
      <c r="HA30" s="289"/>
      <c r="HB30" s="289"/>
      <c r="HC30" s="289"/>
      <c r="HD30" s="289"/>
      <c r="HE30" s="289"/>
      <c r="HF30" s="289"/>
      <c r="HG30" s="289"/>
      <c r="HH30" s="289"/>
      <c r="HI30" s="289"/>
      <c r="HJ30" s="289"/>
      <c r="HK30" s="289"/>
      <c r="HL30" s="289"/>
      <c r="HM30" s="289"/>
      <c r="HN30" s="289"/>
      <c r="HO30" s="289"/>
      <c r="HP30" s="289"/>
      <c r="HQ30" s="289"/>
      <c r="HR30" s="289"/>
      <c r="HS30" s="289"/>
      <c r="HT30" s="289"/>
      <c r="HU30" s="289"/>
      <c r="HV30" s="289"/>
      <c r="HW30" s="289"/>
      <c r="HX30" s="289"/>
      <c r="HY30" s="289"/>
      <c r="HZ30" s="289"/>
      <c r="IA30" s="289"/>
      <c r="IB30" s="289"/>
      <c r="IC30" s="289"/>
      <c r="ID30" s="289"/>
      <c r="IE30" s="289"/>
      <c r="IF30" s="289"/>
      <c r="IG30" s="289"/>
      <c r="IH30" s="289"/>
      <c r="II30" s="289"/>
      <c r="IJ30" s="289"/>
      <c r="IK30" s="289"/>
      <c r="IL30" s="289"/>
      <c r="IM30" s="289"/>
      <c r="IN30" s="289"/>
    </row>
    <row r="31" spans="1:248" ht="12">
      <c r="A31" s="302"/>
      <c r="B31" s="289"/>
      <c r="C31" s="303"/>
      <c r="D31" s="303"/>
      <c r="E31" s="303"/>
      <c r="F31" s="289"/>
      <c r="G31" s="303"/>
      <c r="H31" s="303"/>
      <c r="I31" s="303"/>
      <c r="J31" s="303"/>
      <c r="K31" s="303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/>
      <c r="BI31" s="289"/>
      <c r="BJ31" s="289"/>
      <c r="BK31" s="289"/>
      <c r="BL31" s="289"/>
      <c r="BM31" s="289"/>
      <c r="BN31" s="289"/>
      <c r="BO31" s="289"/>
      <c r="BP31" s="289"/>
      <c r="BQ31" s="289"/>
      <c r="BR31" s="289"/>
      <c r="BS31" s="289"/>
      <c r="BT31" s="289"/>
      <c r="BU31" s="289"/>
      <c r="BV31" s="289"/>
      <c r="BW31" s="289"/>
      <c r="BX31" s="289"/>
      <c r="BY31" s="289"/>
      <c r="BZ31" s="289"/>
      <c r="CA31" s="289"/>
      <c r="CB31" s="289"/>
      <c r="CC31" s="289"/>
      <c r="CD31" s="289"/>
      <c r="CE31" s="289"/>
      <c r="CF31" s="289"/>
      <c r="CG31" s="289"/>
      <c r="CH31" s="289"/>
      <c r="CI31" s="289"/>
      <c r="CJ31" s="289"/>
      <c r="CK31" s="289"/>
      <c r="CL31" s="289"/>
      <c r="CM31" s="289"/>
      <c r="CN31" s="289"/>
      <c r="CO31" s="289"/>
      <c r="CP31" s="289"/>
      <c r="CQ31" s="289"/>
      <c r="CR31" s="289"/>
      <c r="CS31" s="289"/>
      <c r="CT31" s="289"/>
      <c r="CU31" s="289"/>
      <c r="CV31" s="289"/>
      <c r="CW31" s="289"/>
      <c r="CX31" s="289"/>
      <c r="CY31" s="289"/>
      <c r="CZ31" s="289"/>
      <c r="DA31" s="289"/>
      <c r="DB31" s="289"/>
      <c r="DC31" s="289"/>
      <c r="DD31" s="289"/>
      <c r="DE31" s="289"/>
      <c r="DF31" s="289"/>
      <c r="DG31" s="289"/>
      <c r="DH31" s="289"/>
      <c r="DI31" s="289"/>
      <c r="DJ31" s="289"/>
      <c r="DK31" s="289"/>
      <c r="DL31" s="289"/>
      <c r="DM31" s="289"/>
      <c r="DN31" s="289"/>
      <c r="DO31" s="289"/>
      <c r="DP31" s="289"/>
      <c r="DQ31" s="289"/>
      <c r="DR31" s="289"/>
      <c r="DS31" s="289"/>
      <c r="DT31" s="289"/>
      <c r="DU31" s="289"/>
      <c r="DV31" s="289"/>
      <c r="DW31" s="289"/>
      <c r="DX31" s="289"/>
      <c r="DY31" s="289"/>
      <c r="DZ31" s="289"/>
      <c r="EA31" s="289"/>
      <c r="EB31" s="289"/>
      <c r="EC31" s="289"/>
      <c r="ED31" s="289"/>
      <c r="EE31" s="289"/>
      <c r="EF31" s="289"/>
      <c r="EG31" s="289"/>
      <c r="EH31" s="289"/>
      <c r="EI31" s="289"/>
      <c r="EJ31" s="289"/>
      <c r="EK31" s="289"/>
      <c r="EL31" s="289"/>
      <c r="EM31" s="289"/>
      <c r="EN31" s="289"/>
      <c r="EO31" s="289"/>
      <c r="EP31" s="289"/>
      <c r="EQ31" s="289"/>
      <c r="ER31" s="289"/>
      <c r="ES31" s="289"/>
      <c r="ET31" s="289"/>
      <c r="EU31" s="289"/>
      <c r="EV31" s="289"/>
      <c r="EW31" s="289"/>
      <c r="EX31" s="289"/>
      <c r="EY31" s="289"/>
      <c r="EZ31" s="289"/>
      <c r="FA31" s="289"/>
      <c r="FB31" s="289"/>
      <c r="FC31" s="289"/>
      <c r="FD31" s="289"/>
      <c r="FE31" s="289"/>
      <c r="FF31" s="289"/>
      <c r="FG31" s="289"/>
      <c r="FH31" s="289"/>
      <c r="FI31" s="289"/>
      <c r="FJ31" s="289"/>
      <c r="FK31" s="289"/>
      <c r="FL31" s="289"/>
      <c r="FM31" s="289"/>
      <c r="FN31" s="289"/>
      <c r="FO31" s="289"/>
      <c r="FP31" s="289"/>
      <c r="FQ31" s="289"/>
      <c r="FR31" s="289"/>
      <c r="FS31" s="289"/>
      <c r="FT31" s="289"/>
      <c r="FU31" s="289"/>
      <c r="FV31" s="289"/>
      <c r="FW31" s="289"/>
      <c r="FX31" s="289"/>
      <c r="FY31" s="289"/>
      <c r="FZ31" s="289"/>
      <c r="GA31" s="289"/>
      <c r="GB31" s="289"/>
      <c r="GC31" s="289"/>
      <c r="GD31" s="289"/>
      <c r="GE31" s="289"/>
      <c r="GF31" s="289"/>
      <c r="GG31" s="289"/>
      <c r="GH31" s="289"/>
      <c r="GI31" s="289"/>
      <c r="GJ31" s="289"/>
      <c r="GK31" s="289"/>
      <c r="GL31" s="289"/>
      <c r="GM31" s="289"/>
      <c r="GN31" s="289"/>
      <c r="GO31" s="289"/>
      <c r="GP31" s="289"/>
      <c r="GQ31" s="289"/>
      <c r="GR31" s="289"/>
      <c r="GS31" s="289"/>
      <c r="GT31" s="289"/>
      <c r="GU31" s="289"/>
      <c r="GV31" s="289"/>
      <c r="GW31" s="289"/>
      <c r="GX31" s="289"/>
      <c r="GY31" s="289"/>
      <c r="GZ31" s="289"/>
      <c r="HA31" s="289"/>
      <c r="HB31" s="289"/>
      <c r="HC31" s="289"/>
      <c r="HD31" s="289"/>
      <c r="HE31" s="289"/>
      <c r="HF31" s="289"/>
      <c r="HG31" s="289"/>
      <c r="HH31" s="289"/>
      <c r="HI31" s="289"/>
      <c r="HJ31" s="289"/>
      <c r="HK31" s="289"/>
      <c r="HL31" s="289"/>
      <c r="HM31" s="289"/>
      <c r="HN31" s="289"/>
      <c r="HO31" s="289"/>
      <c r="HP31" s="289"/>
      <c r="HQ31" s="289"/>
      <c r="HR31" s="289"/>
      <c r="HS31" s="289"/>
      <c r="HT31" s="289"/>
      <c r="HU31" s="289"/>
      <c r="HV31" s="289"/>
      <c r="HW31" s="289"/>
      <c r="HX31" s="289"/>
      <c r="HY31" s="289"/>
      <c r="HZ31" s="289"/>
      <c r="IA31" s="289"/>
      <c r="IB31" s="289"/>
      <c r="IC31" s="289"/>
      <c r="ID31" s="289"/>
      <c r="IE31" s="289"/>
      <c r="IF31" s="289"/>
      <c r="IG31" s="289"/>
      <c r="IH31" s="289"/>
      <c r="II31" s="289"/>
      <c r="IJ31" s="289"/>
      <c r="IK31" s="289"/>
      <c r="IL31" s="289"/>
      <c r="IM31" s="289"/>
      <c r="IN31" s="289"/>
    </row>
    <row r="32" spans="1:248" ht="12">
      <c r="A32" s="302"/>
      <c r="B32" s="289"/>
      <c r="C32" s="303"/>
      <c r="D32" s="303"/>
      <c r="E32" s="303"/>
      <c r="F32" s="289"/>
      <c r="G32" s="303"/>
      <c r="H32" s="303"/>
      <c r="I32" s="303"/>
      <c r="J32" s="303"/>
      <c r="K32" s="303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/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/>
      <c r="CM32" s="289"/>
      <c r="CN32" s="289"/>
      <c r="CO32" s="289"/>
      <c r="CP32" s="289"/>
      <c r="CQ32" s="289"/>
      <c r="CR32" s="289"/>
      <c r="CS32" s="289"/>
      <c r="CT32" s="289"/>
      <c r="CU32" s="289"/>
      <c r="CV32" s="289"/>
      <c r="CW32" s="289"/>
      <c r="CX32" s="289"/>
      <c r="CY32" s="289"/>
      <c r="CZ32" s="289"/>
      <c r="DA32" s="289"/>
      <c r="DB32" s="289"/>
      <c r="DC32" s="289"/>
      <c r="DD32" s="289"/>
      <c r="DE32" s="289"/>
      <c r="DF32" s="289"/>
      <c r="DG32" s="289"/>
      <c r="DH32" s="289"/>
      <c r="DI32" s="289"/>
      <c r="DJ32" s="289"/>
      <c r="DK32" s="289"/>
      <c r="DL32" s="289"/>
      <c r="DM32" s="289"/>
      <c r="DN32" s="289"/>
      <c r="DO32" s="289"/>
      <c r="DP32" s="289"/>
      <c r="DQ32" s="289"/>
      <c r="DR32" s="289"/>
      <c r="DS32" s="289"/>
      <c r="DT32" s="289"/>
      <c r="DU32" s="289"/>
      <c r="DV32" s="289"/>
      <c r="DW32" s="289"/>
      <c r="DX32" s="289"/>
      <c r="DY32" s="289"/>
      <c r="DZ32" s="289"/>
      <c r="EA32" s="289"/>
      <c r="EB32" s="289"/>
      <c r="EC32" s="289"/>
      <c r="ED32" s="289"/>
      <c r="EE32" s="289"/>
      <c r="EF32" s="289"/>
      <c r="EG32" s="289"/>
      <c r="EH32" s="289"/>
      <c r="EI32" s="289"/>
      <c r="EJ32" s="289"/>
      <c r="EK32" s="289"/>
      <c r="EL32" s="289"/>
      <c r="EM32" s="289"/>
      <c r="EN32" s="289"/>
      <c r="EO32" s="289"/>
      <c r="EP32" s="289"/>
      <c r="EQ32" s="289"/>
      <c r="ER32" s="289"/>
      <c r="ES32" s="289"/>
      <c r="ET32" s="289"/>
      <c r="EU32" s="289"/>
      <c r="EV32" s="289"/>
      <c r="EW32" s="289"/>
      <c r="EX32" s="289"/>
      <c r="EY32" s="289"/>
      <c r="EZ32" s="289"/>
      <c r="FA32" s="289"/>
      <c r="FB32" s="289"/>
      <c r="FC32" s="289"/>
      <c r="FD32" s="289"/>
      <c r="FE32" s="289"/>
      <c r="FF32" s="289"/>
      <c r="FG32" s="289"/>
      <c r="FH32" s="289"/>
      <c r="FI32" s="289"/>
      <c r="FJ32" s="289"/>
      <c r="FK32" s="289"/>
      <c r="FL32" s="289"/>
      <c r="FM32" s="289"/>
      <c r="FN32" s="289"/>
      <c r="FO32" s="289"/>
      <c r="FP32" s="289"/>
      <c r="FQ32" s="289"/>
      <c r="FR32" s="289"/>
      <c r="FS32" s="289"/>
      <c r="FT32" s="289"/>
      <c r="FU32" s="289"/>
      <c r="FV32" s="289"/>
      <c r="FW32" s="289"/>
      <c r="FX32" s="289"/>
      <c r="FY32" s="289"/>
      <c r="FZ32" s="289"/>
      <c r="GA32" s="289"/>
      <c r="GB32" s="289"/>
      <c r="GC32" s="289"/>
      <c r="GD32" s="289"/>
      <c r="GE32" s="289"/>
      <c r="GF32" s="289"/>
      <c r="GG32" s="289"/>
      <c r="GH32" s="289"/>
      <c r="GI32" s="289"/>
      <c r="GJ32" s="289"/>
      <c r="GK32" s="289"/>
      <c r="GL32" s="289"/>
      <c r="GM32" s="289"/>
      <c r="GN32" s="289"/>
      <c r="GO32" s="289"/>
      <c r="GP32" s="289"/>
      <c r="GQ32" s="289"/>
      <c r="GR32" s="289"/>
      <c r="GS32" s="289"/>
      <c r="GT32" s="289"/>
      <c r="GU32" s="289"/>
      <c r="GV32" s="289"/>
      <c r="GW32" s="289"/>
      <c r="GX32" s="289"/>
      <c r="GY32" s="289"/>
      <c r="GZ32" s="289"/>
      <c r="HA32" s="289"/>
      <c r="HB32" s="289"/>
      <c r="HC32" s="289"/>
      <c r="HD32" s="289"/>
      <c r="HE32" s="289"/>
      <c r="HF32" s="289"/>
      <c r="HG32" s="289"/>
      <c r="HH32" s="289"/>
      <c r="HI32" s="289"/>
      <c r="HJ32" s="289"/>
      <c r="HK32" s="289"/>
      <c r="HL32" s="289"/>
      <c r="HM32" s="289"/>
      <c r="HN32" s="289"/>
      <c r="HO32" s="289"/>
      <c r="HP32" s="289"/>
      <c r="HQ32" s="289"/>
      <c r="HR32" s="289"/>
      <c r="HS32" s="289"/>
      <c r="HT32" s="289"/>
      <c r="HU32" s="289"/>
      <c r="HV32" s="289"/>
      <c r="HW32" s="289"/>
      <c r="HX32" s="289"/>
      <c r="HY32" s="289"/>
      <c r="HZ32" s="289"/>
      <c r="IA32" s="289"/>
      <c r="IB32" s="289"/>
      <c r="IC32" s="289"/>
      <c r="ID32" s="289"/>
      <c r="IE32" s="289"/>
      <c r="IF32" s="289"/>
      <c r="IG32" s="289"/>
      <c r="IH32" s="289"/>
      <c r="II32" s="289"/>
      <c r="IJ32" s="289"/>
      <c r="IK32" s="289"/>
      <c r="IL32" s="289"/>
      <c r="IM32" s="289"/>
      <c r="IN32" s="289"/>
    </row>
    <row r="33" spans="1:246" ht="12.75">
      <c r="A33" s="304"/>
      <c r="B33" s="305"/>
      <c r="C33" s="306"/>
      <c r="D33" s="306"/>
      <c r="E33" s="306"/>
      <c r="F33" s="305"/>
      <c r="G33" s="307"/>
      <c r="H33" s="307"/>
      <c r="I33" s="307"/>
      <c r="J33" s="307"/>
      <c r="K33" s="307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305"/>
      <c r="BJ33" s="305"/>
      <c r="BK33" s="305"/>
      <c r="BL33" s="305"/>
      <c r="BM33" s="305"/>
      <c r="BN33" s="305"/>
      <c r="BO33" s="305"/>
      <c r="BP33" s="305"/>
      <c r="BQ33" s="305"/>
      <c r="BR33" s="305"/>
      <c r="BS33" s="305"/>
      <c r="BT33" s="305"/>
      <c r="BU33" s="305"/>
      <c r="BV33" s="305"/>
      <c r="BW33" s="305"/>
      <c r="BX33" s="305"/>
      <c r="BY33" s="305"/>
      <c r="BZ33" s="305"/>
      <c r="CA33" s="305"/>
      <c r="CB33" s="305"/>
      <c r="CC33" s="305"/>
      <c r="CD33" s="305"/>
      <c r="CE33" s="305"/>
      <c r="CF33" s="305"/>
      <c r="CG33" s="305"/>
      <c r="CH33" s="305"/>
      <c r="CI33" s="305"/>
      <c r="CJ33" s="305"/>
      <c r="CK33" s="305"/>
      <c r="CL33" s="305"/>
      <c r="CM33" s="305"/>
      <c r="CN33" s="305"/>
      <c r="CO33" s="305"/>
      <c r="CP33" s="305"/>
      <c r="CQ33" s="305"/>
      <c r="CR33" s="305"/>
      <c r="CS33" s="305"/>
      <c r="CT33" s="305"/>
      <c r="CU33" s="305"/>
      <c r="CV33" s="305"/>
      <c r="CW33" s="305"/>
      <c r="CX33" s="305"/>
      <c r="CY33" s="305"/>
      <c r="CZ33" s="305"/>
      <c r="DA33" s="305"/>
      <c r="DB33" s="305"/>
      <c r="DC33" s="305"/>
      <c r="DD33" s="305"/>
      <c r="DE33" s="305"/>
      <c r="DF33" s="305"/>
      <c r="DG33" s="305"/>
      <c r="DH33" s="305"/>
      <c r="DI33" s="305"/>
      <c r="DJ33" s="305"/>
      <c r="DK33" s="305"/>
      <c r="DL33" s="305"/>
      <c r="DM33" s="305"/>
      <c r="DN33" s="305"/>
      <c r="DO33" s="305"/>
      <c r="DP33" s="305"/>
      <c r="DQ33" s="305"/>
      <c r="DR33" s="305"/>
      <c r="DS33" s="305"/>
      <c r="DT33" s="305"/>
      <c r="DU33" s="305"/>
      <c r="DV33" s="305"/>
      <c r="DW33" s="305"/>
      <c r="DX33" s="305"/>
      <c r="DY33" s="305"/>
      <c r="DZ33" s="305"/>
      <c r="EA33" s="305"/>
      <c r="EB33" s="305"/>
      <c r="EC33" s="305"/>
      <c r="ED33" s="305"/>
      <c r="EE33" s="305"/>
      <c r="EF33" s="305"/>
      <c r="EG33" s="305"/>
      <c r="EH33" s="305"/>
      <c r="EI33" s="305"/>
      <c r="EJ33" s="305"/>
      <c r="EK33" s="305"/>
      <c r="EL33" s="305"/>
      <c r="EM33" s="305"/>
      <c r="EN33" s="305"/>
      <c r="EO33" s="305"/>
      <c r="EP33" s="305"/>
      <c r="EQ33" s="305"/>
      <c r="ER33" s="305"/>
      <c r="ES33" s="305"/>
      <c r="ET33" s="305"/>
      <c r="EU33" s="305"/>
      <c r="EV33" s="305"/>
      <c r="EW33" s="305"/>
      <c r="EX33" s="305"/>
      <c r="EY33" s="305"/>
      <c r="EZ33" s="305"/>
      <c r="FA33" s="305"/>
      <c r="FB33" s="305"/>
      <c r="FC33" s="305"/>
      <c r="FD33" s="305"/>
      <c r="FE33" s="305"/>
      <c r="FF33" s="305"/>
      <c r="FG33" s="305"/>
      <c r="FH33" s="305"/>
      <c r="FI33" s="305"/>
      <c r="FJ33" s="305"/>
      <c r="FK33" s="305"/>
      <c r="FL33" s="305"/>
      <c r="FM33" s="305"/>
      <c r="FN33" s="305"/>
      <c r="FO33" s="305"/>
      <c r="FP33" s="305"/>
      <c r="FQ33" s="305"/>
      <c r="FR33" s="305"/>
      <c r="FS33" s="305"/>
      <c r="FT33" s="305"/>
      <c r="FU33" s="305"/>
      <c r="FV33" s="305"/>
      <c r="FW33" s="305"/>
      <c r="FX33" s="305"/>
      <c r="FY33" s="305"/>
      <c r="FZ33" s="305"/>
      <c r="GA33" s="305"/>
      <c r="GB33" s="305"/>
      <c r="GC33" s="305"/>
      <c r="GD33" s="305"/>
      <c r="GE33" s="305"/>
      <c r="GF33" s="305"/>
      <c r="GG33" s="305"/>
      <c r="GH33" s="305"/>
      <c r="GI33" s="305"/>
      <c r="GJ33" s="305"/>
      <c r="GK33" s="305"/>
      <c r="GL33" s="305"/>
      <c r="GM33" s="305"/>
      <c r="GN33" s="305"/>
      <c r="GO33" s="305"/>
      <c r="GP33" s="305"/>
      <c r="GQ33" s="305"/>
      <c r="GR33" s="305"/>
      <c r="GS33" s="305"/>
      <c r="GT33" s="305"/>
      <c r="GU33" s="305"/>
      <c r="GV33" s="305"/>
      <c r="GW33" s="305"/>
      <c r="GX33" s="305"/>
      <c r="GY33" s="305"/>
      <c r="GZ33" s="305"/>
      <c r="HA33" s="305"/>
      <c r="HB33" s="305"/>
      <c r="HC33" s="305"/>
      <c r="HD33" s="305"/>
      <c r="HE33" s="305"/>
      <c r="HF33" s="305"/>
      <c r="HG33" s="305"/>
      <c r="HH33" s="305"/>
      <c r="HI33" s="305"/>
      <c r="HJ33" s="305"/>
      <c r="HK33" s="305"/>
      <c r="HL33" s="305"/>
      <c r="HM33" s="305"/>
      <c r="HN33" s="305"/>
      <c r="HO33" s="305"/>
      <c r="HP33" s="305"/>
      <c r="HQ33" s="305"/>
      <c r="HR33" s="305"/>
      <c r="HS33" s="305"/>
      <c r="HT33" s="305"/>
      <c r="HU33" s="305"/>
      <c r="HV33" s="305"/>
      <c r="HW33" s="305"/>
      <c r="HX33" s="305"/>
      <c r="HY33" s="305"/>
      <c r="HZ33" s="305"/>
      <c r="IA33" s="305"/>
      <c r="IB33" s="305"/>
      <c r="IC33" s="305"/>
      <c r="ID33" s="305"/>
      <c r="IE33" s="305"/>
      <c r="IF33" s="305"/>
      <c r="IG33" s="305"/>
      <c r="IH33" s="305"/>
      <c r="II33" s="305"/>
      <c r="IJ33" s="305"/>
      <c r="IK33" s="305"/>
      <c r="IL33" s="305"/>
    </row>
    <row r="34" spans="1:11" ht="12.75">
      <c r="A34" s="304"/>
      <c r="B34" s="305"/>
      <c r="C34" s="306"/>
      <c r="D34" s="306"/>
      <c r="E34" s="306"/>
      <c r="F34" s="305"/>
      <c r="G34" s="307"/>
      <c r="H34" s="307"/>
      <c r="I34" s="307"/>
      <c r="J34" s="307"/>
      <c r="K34" s="307"/>
    </row>
    <row r="35" spans="1:11" ht="12.75">
      <c r="A35" s="304"/>
      <c r="B35" s="305"/>
      <c r="C35" s="306"/>
      <c r="D35" s="306"/>
      <c r="E35" s="306"/>
      <c r="F35" s="305"/>
      <c r="G35" s="307"/>
      <c r="H35" s="307"/>
      <c r="I35" s="307"/>
      <c r="J35" s="307"/>
      <c r="K35" s="307"/>
    </row>
    <row r="36" spans="1:11" ht="12.75">
      <c r="A36" s="304"/>
      <c r="B36" s="305"/>
      <c r="C36" s="306"/>
      <c r="D36" s="306"/>
      <c r="E36" s="306"/>
      <c r="F36" s="305"/>
      <c r="G36" s="307"/>
      <c r="H36" s="307"/>
      <c r="I36" s="307"/>
      <c r="J36" s="307"/>
      <c r="K36" s="307"/>
    </row>
    <row r="37" spans="1:11" ht="12.75">
      <c r="A37" s="304"/>
      <c r="B37" s="305"/>
      <c r="C37" s="306"/>
      <c r="D37" s="306"/>
      <c r="E37" s="306"/>
      <c r="F37" s="305"/>
      <c r="G37" s="307"/>
      <c r="H37" s="307"/>
      <c r="I37" s="307"/>
      <c r="J37" s="307"/>
      <c r="K37" s="307"/>
    </row>
    <row r="38" spans="1:11" ht="12.75">
      <c r="A38" s="304"/>
      <c r="B38" s="305"/>
      <c r="C38" s="306"/>
      <c r="D38" s="306"/>
      <c r="E38" s="306"/>
      <c r="F38" s="305"/>
      <c r="G38" s="307"/>
      <c r="H38" s="307"/>
      <c r="I38" s="307"/>
      <c r="J38" s="307"/>
      <c r="K38" s="307"/>
    </row>
    <row r="39" spans="1:11" ht="12.75">
      <c r="A39" s="304"/>
      <c r="B39" s="305"/>
      <c r="C39" s="306"/>
      <c r="D39" s="306"/>
      <c r="E39" s="306"/>
      <c r="F39" s="305"/>
      <c r="G39" s="307"/>
      <c r="H39" s="307"/>
      <c r="I39" s="307"/>
      <c r="J39" s="307"/>
      <c r="K39" s="307"/>
    </row>
    <row r="40" spans="1:11" ht="12.75">
      <c r="A40" s="304"/>
      <c r="B40" s="305"/>
      <c r="C40" s="306"/>
      <c r="D40" s="306"/>
      <c r="E40" s="306"/>
      <c r="F40" s="305"/>
      <c r="G40" s="307"/>
      <c r="H40" s="307"/>
      <c r="I40" s="307"/>
      <c r="J40" s="307"/>
      <c r="K40" s="307"/>
    </row>
    <row r="41" spans="1:11" ht="12.75">
      <c r="A41" s="304"/>
      <c r="B41" s="305"/>
      <c r="C41" s="306"/>
      <c r="D41" s="306"/>
      <c r="E41" s="306"/>
      <c r="F41" s="305"/>
      <c r="G41" s="307"/>
      <c r="H41" s="307"/>
      <c r="I41" s="307"/>
      <c r="J41" s="307"/>
      <c r="K41" s="307"/>
    </row>
    <row r="42" spans="1:11" ht="12">
      <c r="A42" s="308"/>
      <c r="B42" s="309"/>
      <c r="C42" s="310"/>
      <c r="D42" s="310"/>
      <c r="E42" s="310"/>
      <c r="F42" s="309"/>
      <c r="G42" s="311"/>
      <c r="H42" s="311"/>
      <c r="I42" s="311"/>
      <c r="J42" s="311"/>
      <c r="K42" s="311"/>
    </row>
    <row r="43" spans="1:11" ht="12.75">
      <c r="A43" s="304"/>
      <c r="B43" s="305"/>
      <c r="C43" s="306"/>
      <c r="D43" s="306"/>
      <c r="E43" s="306"/>
      <c r="F43" s="305"/>
      <c r="G43" s="306"/>
      <c r="H43" s="306"/>
      <c r="I43" s="306"/>
      <c r="J43" s="306"/>
      <c r="K43" s="306"/>
    </row>
    <row r="44" spans="1:11" ht="12.75">
      <c r="A44" s="304"/>
      <c r="B44" s="305"/>
      <c r="C44" s="306"/>
      <c r="D44" s="306"/>
      <c r="E44" s="306"/>
      <c r="F44" s="305"/>
      <c r="G44" s="306"/>
      <c r="H44" s="306"/>
      <c r="I44" s="306"/>
      <c r="J44" s="306"/>
      <c r="K44" s="306"/>
    </row>
    <row r="45" spans="1:11" ht="12.75">
      <c r="A45" s="304"/>
      <c r="B45" s="305"/>
      <c r="C45" s="306"/>
      <c r="D45" s="306"/>
      <c r="E45" s="306"/>
      <c r="F45" s="305"/>
      <c r="G45" s="306"/>
      <c r="H45" s="306"/>
      <c r="I45" s="306"/>
      <c r="J45" s="306"/>
      <c r="K45" s="306"/>
    </row>
    <row r="46" spans="1:11" ht="12">
      <c r="A46" s="308"/>
      <c r="B46" s="309"/>
      <c r="C46" s="310"/>
      <c r="D46" s="310"/>
      <c r="E46" s="310"/>
      <c r="F46" s="309"/>
      <c r="G46" s="310"/>
      <c r="H46" s="310"/>
      <c r="I46" s="310"/>
      <c r="J46" s="310"/>
      <c r="K46" s="310"/>
    </row>
    <row r="47" spans="1:11" ht="12.75">
      <c r="A47" s="304"/>
      <c r="B47" s="305"/>
      <c r="C47" s="306"/>
      <c r="D47" s="306"/>
      <c r="E47" s="306"/>
      <c r="F47" s="305"/>
      <c r="G47" s="306"/>
      <c r="H47" s="306"/>
      <c r="I47" s="306"/>
      <c r="J47" s="306"/>
      <c r="K47" s="306"/>
    </row>
    <row r="48" spans="1:11" ht="12.75">
      <c r="A48" s="304"/>
      <c r="B48" s="305"/>
      <c r="C48" s="306"/>
      <c r="D48" s="306"/>
      <c r="E48" s="306"/>
      <c r="F48" s="305"/>
      <c r="G48" s="306"/>
      <c r="H48" s="306"/>
      <c r="I48" s="306"/>
      <c r="J48" s="306"/>
      <c r="K48" s="306"/>
    </row>
    <row r="49" spans="1:11" ht="12">
      <c r="A49" s="308"/>
      <c r="B49" s="309"/>
      <c r="C49" s="310"/>
      <c r="D49" s="310"/>
      <c r="E49" s="310"/>
      <c r="F49" s="309"/>
      <c r="G49" s="310"/>
      <c r="H49" s="310"/>
      <c r="I49" s="310"/>
      <c r="J49" s="310"/>
      <c r="K49" s="310"/>
    </row>
    <row r="50" spans="1:11" ht="12.75">
      <c r="A50" s="304"/>
      <c r="B50" s="305"/>
      <c r="C50" s="306"/>
      <c r="D50" s="306"/>
      <c r="E50" s="306"/>
      <c r="F50" s="305"/>
      <c r="G50" s="306"/>
      <c r="H50" s="306"/>
      <c r="I50" s="306"/>
      <c r="J50" s="306"/>
      <c r="K50" s="306"/>
    </row>
    <row r="51" spans="1:11" ht="12.75">
      <c r="A51" s="304"/>
      <c r="B51" s="305"/>
      <c r="C51" s="306"/>
      <c r="D51" s="306"/>
      <c r="E51" s="306"/>
      <c r="F51" s="305"/>
      <c r="G51" s="306"/>
      <c r="H51" s="306"/>
      <c r="I51" s="306"/>
      <c r="J51" s="306"/>
      <c r="K51" s="306"/>
    </row>
    <row r="52" spans="1:11" ht="12">
      <c r="A52" s="308"/>
      <c r="B52" s="309"/>
      <c r="C52" s="310"/>
      <c r="D52" s="310"/>
      <c r="E52" s="310"/>
      <c r="F52" s="309"/>
      <c r="G52" s="310"/>
      <c r="H52" s="310"/>
      <c r="I52" s="310"/>
      <c r="J52" s="310"/>
      <c r="K52" s="310"/>
    </row>
    <row r="53" spans="1:11" ht="12">
      <c r="A53" s="302"/>
      <c r="B53" s="289"/>
      <c r="C53" s="289"/>
      <c r="D53" s="289"/>
      <c r="E53" s="289"/>
      <c r="F53" s="289"/>
      <c r="G53" s="289"/>
      <c r="H53" s="289"/>
      <c r="I53" s="289"/>
      <c r="J53" s="289"/>
      <c r="K53" s="289"/>
    </row>
    <row r="54" spans="1:11" ht="12">
      <c r="A54" s="302"/>
      <c r="B54" s="289"/>
      <c r="C54" s="289"/>
      <c r="D54" s="289"/>
      <c r="E54" s="289"/>
      <c r="F54" s="289"/>
      <c r="G54" s="289"/>
      <c r="H54" s="289"/>
      <c r="I54" s="289"/>
      <c r="J54" s="289"/>
      <c r="K54" s="289"/>
    </row>
    <row r="55" spans="1:11" ht="12">
      <c r="A55" s="302"/>
      <c r="B55" s="289"/>
      <c r="C55" s="289"/>
      <c r="D55" s="289"/>
      <c r="E55" s="289"/>
      <c r="F55" s="289"/>
      <c r="G55" s="289"/>
      <c r="H55" s="289"/>
      <c r="I55" s="289"/>
      <c r="J55" s="289"/>
      <c r="K55" s="289"/>
    </row>
    <row r="56" spans="1:11" ht="12">
      <c r="A56" s="302"/>
      <c r="B56" s="289"/>
      <c r="C56" s="289"/>
      <c r="D56" s="289"/>
      <c r="E56" s="289"/>
      <c r="F56" s="289"/>
      <c r="G56" s="289"/>
      <c r="H56" s="289"/>
      <c r="I56" s="289"/>
      <c r="J56" s="289"/>
      <c r="K56" s="289"/>
    </row>
    <row r="57" spans="1:11" ht="12">
      <c r="A57" s="302"/>
      <c r="B57" s="289"/>
      <c r="C57" s="289"/>
      <c r="D57" s="289"/>
      <c r="E57" s="289"/>
      <c r="F57" s="289"/>
      <c r="G57" s="289"/>
      <c r="H57" s="289"/>
      <c r="I57" s="289"/>
      <c r="J57" s="289"/>
      <c r="K57" s="289"/>
    </row>
    <row r="58" spans="1:11" ht="12">
      <c r="A58" s="302"/>
      <c r="B58" s="289"/>
      <c r="C58" s="289"/>
      <c r="D58" s="289"/>
      <c r="E58" s="289"/>
      <c r="F58" s="289"/>
      <c r="G58" s="289"/>
      <c r="H58" s="289"/>
      <c r="I58" s="289"/>
      <c r="J58" s="289"/>
      <c r="K58" s="289"/>
    </row>
    <row r="59" spans="1:11" ht="12">
      <c r="A59" s="302"/>
      <c r="B59" s="289"/>
      <c r="C59" s="289"/>
      <c r="D59" s="289"/>
      <c r="E59" s="289"/>
      <c r="F59" s="289"/>
      <c r="G59" s="289"/>
      <c r="H59" s="289"/>
      <c r="I59" s="289"/>
      <c r="J59" s="289"/>
      <c r="K59" s="289"/>
    </row>
    <row r="60" spans="1:11" ht="12">
      <c r="A60" s="302"/>
      <c r="B60" s="289"/>
      <c r="C60" s="289"/>
      <c r="D60" s="289"/>
      <c r="E60" s="289"/>
      <c r="F60" s="289"/>
      <c r="G60" s="289"/>
      <c r="H60" s="289"/>
      <c r="I60" s="289"/>
      <c r="J60" s="289"/>
      <c r="K60" s="289"/>
    </row>
    <row r="61" spans="1:11" ht="12">
      <c r="A61" s="302"/>
      <c r="B61" s="289"/>
      <c r="C61" s="289"/>
      <c r="D61" s="289"/>
      <c r="E61" s="289"/>
      <c r="F61" s="289"/>
      <c r="G61" s="289"/>
      <c r="H61" s="289"/>
      <c r="I61" s="289"/>
      <c r="J61" s="289"/>
      <c r="K61" s="289"/>
    </row>
    <row r="62" spans="1:11" ht="12">
      <c r="A62" s="302"/>
      <c r="B62" s="289"/>
      <c r="C62" s="289"/>
      <c r="D62" s="289"/>
      <c r="E62" s="289"/>
      <c r="F62" s="289"/>
      <c r="G62" s="289"/>
      <c r="H62" s="289"/>
      <c r="I62" s="289"/>
      <c r="J62" s="289"/>
      <c r="K62" s="289"/>
    </row>
  </sheetData>
  <sheetProtection/>
  <mergeCells count="9">
    <mergeCell ref="A17:M17"/>
    <mergeCell ref="A1:E1"/>
    <mergeCell ref="I2:M4"/>
    <mergeCell ref="G6:I6"/>
    <mergeCell ref="A7:A8"/>
    <mergeCell ref="B7:E7"/>
    <mergeCell ref="F7:F16"/>
    <mergeCell ref="G7:I7"/>
    <mergeCell ref="K7:M7"/>
  </mergeCells>
  <hyperlinks>
    <hyperlink ref="Q2" location="Inicio!A1" display="Inicio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Z2" sqref="Z2"/>
    </sheetView>
  </sheetViews>
  <sheetFormatPr defaultColWidth="11.421875" defaultRowHeight="12.75"/>
  <cols>
    <col min="1" max="1" width="20.140625" style="236" customWidth="1"/>
    <col min="2" max="2" width="5.7109375" style="236" customWidth="1"/>
    <col min="3" max="3" width="0.71875" style="236" customWidth="1"/>
    <col min="4" max="4" width="5.7109375" style="236" customWidth="1"/>
    <col min="5" max="5" width="0.85546875" style="236" customWidth="1"/>
    <col min="6" max="6" width="5.7109375" style="236" customWidth="1"/>
    <col min="7" max="7" width="0.71875" style="236" customWidth="1"/>
    <col min="8" max="8" width="5.7109375" style="236" customWidth="1"/>
    <col min="9" max="9" width="0.71875" style="236" customWidth="1"/>
    <col min="10" max="10" width="6.57421875" style="236" customWidth="1"/>
    <col min="11" max="11" width="0.71875" style="236" customWidth="1"/>
    <col min="12" max="12" width="5.57421875" style="236" customWidth="1"/>
    <col min="13" max="13" width="0.5625" style="236" customWidth="1"/>
    <col min="14" max="14" width="5.7109375" style="236" customWidth="1"/>
    <col min="15" max="15" width="0.5625" style="236" customWidth="1"/>
    <col min="16" max="16" width="5.7109375" style="236" customWidth="1"/>
    <col min="17" max="17" width="0.71875" style="236" customWidth="1"/>
    <col min="18" max="18" width="7.7109375" style="236" customWidth="1"/>
    <col min="19" max="19" width="0.5625" style="236" customWidth="1"/>
    <col min="20" max="20" width="7.140625" style="236" customWidth="1"/>
    <col min="21" max="21" width="0.5625" style="236" customWidth="1"/>
    <col min="22" max="22" width="5.7109375" style="236" customWidth="1"/>
    <col min="23" max="23" width="0.42578125" style="236" customWidth="1"/>
    <col min="24" max="24" width="6.57421875" style="236" customWidth="1"/>
    <col min="25" max="37" width="8.7109375" style="236" customWidth="1"/>
    <col min="38" max="16384" width="11.421875" style="236" customWidth="1"/>
  </cols>
  <sheetData>
    <row r="1" spans="1:24" ht="12">
      <c r="A1" s="313" t="s">
        <v>0</v>
      </c>
      <c r="B1" s="313"/>
      <c r="C1" s="313"/>
      <c r="D1" s="313"/>
      <c r="E1" s="313"/>
      <c r="F1" s="313"/>
      <c r="N1" s="238" t="s">
        <v>373</v>
      </c>
      <c r="Q1" s="313"/>
      <c r="R1" s="313"/>
      <c r="S1" s="313"/>
      <c r="T1" s="313"/>
      <c r="U1" s="313"/>
      <c r="V1" s="313"/>
      <c r="W1" s="313"/>
      <c r="X1" s="313"/>
    </row>
    <row r="2" spans="14:26" ht="12.75">
      <c r="N2" s="416" t="s">
        <v>374</v>
      </c>
      <c r="O2" s="418"/>
      <c r="P2" s="418"/>
      <c r="Q2" s="418"/>
      <c r="R2" s="418"/>
      <c r="S2" s="418"/>
      <c r="T2" s="418"/>
      <c r="U2" s="418"/>
      <c r="V2" s="418"/>
      <c r="W2" s="418"/>
      <c r="X2" s="418"/>
      <c r="Z2" s="372" t="s">
        <v>450</v>
      </c>
    </row>
    <row r="3" spans="14:24" ht="12"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</row>
    <row r="4" spans="14:24" ht="12"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</row>
    <row r="5" spans="14:24" ht="12"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</row>
    <row r="6" spans="14:24" ht="12.75"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ht="12.75" thickBot="1"/>
    <row r="8" spans="2:24" ht="9" customHeight="1">
      <c r="B8" s="456" t="s">
        <v>366</v>
      </c>
      <c r="C8" s="456"/>
      <c r="D8" s="456"/>
      <c r="E8" s="456"/>
      <c r="F8" s="456"/>
      <c r="G8" s="456"/>
      <c r="H8" s="456"/>
      <c r="I8" s="314"/>
      <c r="J8" s="456" t="s">
        <v>367</v>
      </c>
      <c r="K8" s="456"/>
      <c r="L8" s="456"/>
      <c r="M8" s="456"/>
      <c r="N8" s="456"/>
      <c r="O8" s="456"/>
      <c r="P8" s="456"/>
      <c r="Q8" s="314"/>
      <c r="R8" s="456" t="s">
        <v>368</v>
      </c>
      <c r="S8" s="456"/>
      <c r="T8" s="456"/>
      <c r="U8" s="456"/>
      <c r="V8" s="456"/>
      <c r="W8" s="456"/>
      <c r="X8" s="456"/>
    </row>
    <row r="9" spans="2:24" ht="9" customHeight="1" thickBot="1">
      <c r="B9" s="457"/>
      <c r="C9" s="457"/>
      <c r="D9" s="457"/>
      <c r="E9" s="457"/>
      <c r="F9" s="457"/>
      <c r="G9" s="457"/>
      <c r="H9" s="457"/>
      <c r="I9" s="315"/>
      <c r="J9" s="457"/>
      <c r="K9" s="457"/>
      <c r="L9" s="457"/>
      <c r="M9" s="457"/>
      <c r="N9" s="457"/>
      <c r="O9" s="457"/>
      <c r="P9" s="457"/>
      <c r="Q9" s="315"/>
      <c r="R9" s="457"/>
      <c r="S9" s="457"/>
      <c r="T9" s="457"/>
      <c r="U9" s="457"/>
      <c r="V9" s="457"/>
      <c r="W9" s="457"/>
      <c r="X9" s="457"/>
    </row>
    <row r="10" spans="2:24" ht="9" customHeight="1">
      <c r="B10" s="460" t="s">
        <v>46</v>
      </c>
      <c r="C10" s="460"/>
      <c r="D10" s="460"/>
      <c r="E10" s="238"/>
      <c r="F10" s="460" t="s">
        <v>30</v>
      </c>
      <c r="G10" s="460"/>
      <c r="H10" s="460"/>
      <c r="I10" s="238"/>
      <c r="J10" s="458" t="s">
        <v>46</v>
      </c>
      <c r="K10" s="458"/>
      <c r="L10" s="458"/>
      <c r="M10" s="238"/>
      <c r="N10" s="458" t="s">
        <v>30</v>
      </c>
      <c r="O10" s="458"/>
      <c r="P10" s="458"/>
      <c r="Q10" s="238"/>
      <c r="R10" s="458" t="s">
        <v>46</v>
      </c>
      <c r="S10" s="458"/>
      <c r="T10" s="458"/>
      <c r="U10" s="238"/>
      <c r="V10" s="458" t="s">
        <v>30</v>
      </c>
      <c r="W10" s="458"/>
      <c r="X10" s="458"/>
    </row>
    <row r="11" spans="2:24" ht="9" customHeight="1">
      <c r="B11" s="459"/>
      <c r="C11" s="459"/>
      <c r="D11" s="459"/>
      <c r="E11" s="238"/>
      <c r="F11" s="459"/>
      <c r="G11" s="459"/>
      <c r="H11" s="459"/>
      <c r="I11" s="238"/>
      <c r="J11" s="459"/>
      <c r="K11" s="459"/>
      <c r="L11" s="459"/>
      <c r="M11" s="238"/>
      <c r="N11" s="459"/>
      <c r="O11" s="459"/>
      <c r="P11" s="459"/>
      <c r="Q11" s="238"/>
      <c r="R11" s="459"/>
      <c r="S11" s="459"/>
      <c r="T11" s="459"/>
      <c r="U11" s="238"/>
      <c r="V11" s="459"/>
      <c r="W11" s="459"/>
      <c r="X11" s="459"/>
    </row>
    <row r="12" spans="2:24" ht="14.25" customHeight="1">
      <c r="B12" s="316">
        <v>2009</v>
      </c>
      <c r="C12" s="317"/>
      <c r="D12" s="316">
        <v>2010</v>
      </c>
      <c r="E12" s="318"/>
      <c r="F12" s="316">
        <v>2009</v>
      </c>
      <c r="G12" s="319"/>
      <c r="H12" s="316">
        <v>2010</v>
      </c>
      <c r="I12" s="318"/>
      <c r="J12" s="316">
        <v>2009</v>
      </c>
      <c r="K12" s="319"/>
      <c r="L12" s="316">
        <v>2010</v>
      </c>
      <c r="M12" s="318"/>
      <c r="N12" s="316">
        <v>2009</v>
      </c>
      <c r="O12" s="319"/>
      <c r="P12" s="316">
        <v>2010</v>
      </c>
      <c r="Q12" s="318"/>
      <c r="R12" s="316">
        <v>2009</v>
      </c>
      <c r="S12" s="319"/>
      <c r="T12" s="316">
        <v>2010</v>
      </c>
      <c r="U12" s="318"/>
      <c r="V12" s="316">
        <v>2009</v>
      </c>
      <c r="W12" s="319"/>
      <c r="X12" s="316">
        <v>2010</v>
      </c>
    </row>
    <row r="13" spans="2:24" ht="6" customHeight="1"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</row>
    <row r="14" spans="1:24" ht="12">
      <c r="A14" s="238" t="s">
        <v>8</v>
      </c>
      <c r="B14" s="320">
        <v>1097</v>
      </c>
      <c r="D14" s="320">
        <v>1275</v>
      </c>
      <c r="E14" s="320"/>
      <c r="F14" s="320">
        <v>63</v>
      </c>
      <c r="G14" s="320"/>
      <c r="H14" s="320">
        <v>103</v>
      </c>
      <c r="I14" s="320"/>
      <c r="J14" s="320">
        <v>123189</v>
      </c>
      <c r="K14" s="320"/>
      <c r="L14" s="320">
        <v>5251</v>
      </c>
      <c r="M14" s="320"/>
      <c r="N14" s="320">
        <v>106</v>
      </c>
      <c r="O14" s="320"/>
      <c r="P14" s="320">
        <v>3174</v>
      </c>
      <c r="Q14" s="320"/>
      <c r="R14" s="320">
        <v>1695200</v>
      </c>
      <c r="S14" s="320"/>
      <c r="T14" s="320">
        <v>725720</v>
      </c>
      <c r="U14" s="320"/>
      <c r="V14" s="320">
        <v>47721</v>
      </c>
      <c r="W14" s="320"/>
      <c r="X14" s="320">
        <v>35099</v>
      </c>
    </row>
    <row r="15" spans="2:24" ht="6" customHeight="1">
      <c r="B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</row>
    <row r="16" spans="1:27" ht="12">
      <c r="A16" s="236" t="s">
        <v>375</v>
      </c>
      <c r="B16" s="322" t="s">
        <v>40</v>
      </c>
      <c r="D16" s="322" t="s">
        <v>40</v>
      </c>
      <c r="E16" s="321"/>
      <c r="F16" s="322" t="s">
        <v>40</v>
      </c>
      <c r="G16" s="321"/>
      <c r="H16" s="322" t="s">
        <v>40</v>
      </c>
      <c r="I16" s="321"/>
      <c r="J16" s="322" t="s">
        <v>40</v>
      </c>
      <c r="K16" s="321"/>
      <c r="L16" s="322" t="s">
        <v>40</v>
      </c>
      <c r="M16" s="321"/>
      <c r="N16" s="322" t="s">
        <v>40</v>
      </c>
      <c r="O16" s="321"/>
      <c r="P16" s="322" t="s">
        <v>40</v>
      </c>
      <c r="Q16" s="321"/>
      <c r="R16" s="322" t="s">
        <v>40</v>
      </c>
      <c r="S16" s="321"/>
      <c r="T16" s="322" t="s">
        <v>40</v>
      </c>
      <c r="U16" s="321"/>
      <c r="V16" s="322" t="s">
        <v>40</v>
      </c>
      <c r="W16" s="321"/>
      <c r="X16" s="322" t="s">
        <v>40</v>
      </c>
      <c r="AA16" s="323"/>
    </row>
    <row r="17" spans="1:24" ht="12">
      <c r="A17" s="236" t="s">
        <v>376</v>
      </c>
      <c r="B17" s="321">
        <v>4</v>
      </c>
      <c r="D17" s="321">
        <v>2</v>
      </c>
      <c r="E17" s="321"/>
      <c r="F17" s="321">
        <v>2</v>
      </c>
      <c r="G17" s="321"/>
      <c r="H17" s="322" t="s">
        <v>40</v>
      </c>
      <c r="I17" s="321"/>
      <c r="J17" s="321">
        <v>4</v>
      </c>
      <c r="K17" s="321"/>
      <c r="L17" s="321">
        <v>2</v>
      </c>
      <c r="M17" s="321"/>
      <c r="N17" s="321">
        <v>2</v>
      </c>
      <c r="O17" s="321"/>
      <c r="P17" s="322" t="s">
        <v>40</v>
      </c>
      <c r="Q17" s="321"/>
      <c r="R17" s="321">
        <v>23519</v>
      </c>
      <c r="S17" s="321"/>
      <c r="T17" s="321">
        <v>7530</v>
      </c>
      <c r="U17" s="321"/>
      <c r="V17" s="321">
        <v>16000</v>
      </c>
      <c r="W17" s="321"/>
      <c r="X17" s="322" t="s">
        <v>40</v>
      </c>
    </row>
    <row r="18" spans="1:24" ht="12">
      <c r="A18" s="236" t="s">
        <v>377</v>
      </c>
      <c r="B18" s="322" t="s">
        <v>40</v>
      </c>
      <c r="D18" s="322" t="s">
        <v>40</v>
      </c>
      <c r="E18" s="321"/>
      <c r="F18" s="322" t="s">
        <v>40</v>
      </c>
      <c r="G18" s="321"/>
      <c r="H18" s="322" t="s">
        <v>40</v>
      </c>
      <c r="I18" s="321"/>
      <c r="J18" s="322" t="s">
        <v>40</v>
      </c>
      <c r="K18" s="321"/>
      <c r="L18" s="322" t="s">
        <v>40</v>
      </c>
      <c r="M18" s="321"/>
      <c r="N18" s="322" t="s">
        <v>40</v>
      </c>
      <c r="O18" s="321"/>
      <c r="P18" s="322" t="s">
        <v>40</v>
      </c>
      <c r="Q18" s="321"/>
      <c r="R18" s="322" t="s">
        <v>40</v>
      </c>
      <c r="S18" s="321"/>
      <c r="T18" s="322" t="s">
        <v>40</v>
      </c>
      <c r="U18" s="321"/>
      <c r="V18" s="322" t="s">
        <v>40</v>
      </c>
      <c r="W18" s="321"/>
      <c r="X18" s="322" t="s">
        <v>40</v>
      </c>
    </row>
    <row r="19" spans="1:24" ht="12">
      <c r="A19" s="236" t="s">
        <v>378</v>
      </c>
      <c r="B19" s="322" t="s">
        <v>40</v>
      </c>
      <c r="D19" s="322" t="s">
        <v>40</v>
      </c>
      <c r="E19" s="321"/>
      <c r="F19" s="322" t="s">
        <v>40</v>
      </c>
      <c r="G19" s="321"/>
      <c r="H19" s="322" t="s">
        <v>40</v>
      </c>
      <c r="I19" s="321"/>
      <c r="J19" s="322" t="s">
        <v>40</v>
      </c>
      <c r="K19" s="321"/>
      <c r="L19" s="322" t="s">
        <v>40</v>
      </c>
      <c r="M19" s="321"/>
      <c r="N19" s="322" t="s">
        <v>40</v>
      </c>
      <c r="O19" s="321"/>
      <c r="P19" s="322" t="s">
        <v>40</v>
      </c>
      <c r="Q19" s="321"/>
      <c r="R19" s="322" t="s">
        <v>40</v>
      </c>
      <c r="S19" s="321"/>
      <c r="T19" s="322" t="s">
        <v>40</v>
      </c>
      <c r="U19" s="321"/>
      <c r="V19" s="322" t="s">
        <v>40</v>
      </c>
      <c r="W19" s="321"/>
      <c r="X19" s="322" t="s">
        <v>40</v>
      </c>
    </row>
    <row r="20" spans="1:24" ht="12">
      <c r="A20" s="236" t="s">
        <v>379</v>
      </c>
      <c r="B20" s="322" t="s">
        <v>40</v>
      </c>
      <c r="D20" s="322" t="s">
        <v>40</v>
      </c>
      <c r="E20" s="321"/>
      <c r="F20" s="322" t="s">
        <v>40</v>
      </c>
      <c r="G20" s="321"/>
      <c r="H20" s="322" t="s">
        <v>40</v>
      </c>
      <c r="I20" s="321"/>
      <c r="J20" s="322" t="s">
        <v>40</v>
      </c>
      <c r="K20" s="321"/>
      <c r="L20" s="322" t="s">
        <v>40</v>
      </c>
      <c r="M20" s="321"/>
      <c r="N20" s="322" t="s">
        <v>40</v>
      </c>
      <c r="O20" s="321"/>
      <c r="P20" s="322" t="s">
        <v>40</v>
      </c>
      <c r="Q20" s="321"/>
      <c r="R20" s="322" t="s">
        <v>40</v>
      </c>
      <c r="S20" s="321"/>
      <c r="T20" s="322" t="s">
        <v>40</v>
      </c>
      <c r="U20" s="321"/>
      <c r="V20" s="322" t="s">
        <v>40</v>
      </c>
      <c r="W20" s="321"/>
      <c r="X20" s="322" t="s">
        <v>40</v>
      </c>
    </row>
    <row r="21" spans="1:24" ht="12">
      <c r="A21" s="236" t="s">
        <v>380</v>
      </c>
      <c r="B21" s="322" t="s">
        <v>40</v>
      </c>
      <c r="D21" s="322" t="s">
        <v>40</v>
      </c>
      <c r="E21" s="321"/>
      <c r="F21" s="322" t="s">
        <v>40</v>
      </c>
      <c r="G21" s="321"/>
      <c r="H21" s="322" t="s">
        <v>40</v>
      </c>
      <c r="I21" s="321"/>
      <c r="J21" s="322" t="s">
        <v>40</v>
      </c>
      <c r="K21" s="321"/>
      <c r="L21" s="322" t="s">
        <v>40</v>
      </c>
      <c r="M21" s="321"/>
      <c r="N21" s="322" t="s">
        <v>40</v>
      </c>
      <c r="O21" s="321"/>
      <c r="P21" s="322" t="s">
        <v>40</v>
      </c>
      <c r="Q21" s="321"/>
      <c r="R21" s="322" t="s">
        <v>40</v>
      </c>
      <c r="S21" s="321"/>
      <c r="T21" s="322" t="s">
        <v>40</v>
      </c>
      <c r="U21" s="321"/>
      <c r="V21" s="322" t="s">
        <v>40</v>
      </c>
      <c r="W21" s="321"/>
      <c r="X21" s="322" t="s">
        <v>40</v>
      </c>
    </row>
    <row r="22" spans="1:24" ht="12">
      <c r="A22" s="236" t="s">
        <v>381</v>
      </c>
      <c r="B22" s="321">
        <v>443</v>
      </c>
      <c r="D22" s="321">
        <v>566</v>
      </c>
      <c r="E22" s="321"/>
      <c r="F22" s="321">
        <v>26</v>
      </c>
      <c r="G22" s="321"/>
      <c r="H22" s="321">
        <v>46</v>
      </c>
      <c r="I22" s="321"/>
      <c r="J22" s="321">
        <v>1044</v>
      </c>
      <c r="K22" s="321"/>
      <c r="L22" s="321">
        <v>1176</v>
      </c>
      <c r="M22" s="321"/>
      <c r="N22" s="321">
        <v>69</v>
      </c>
      <c r="O22" s="321"/>
      <c r="P22" s="321">
        <v>98</v>
      </c>
      <c r="Q22" s="321"/>
      <c r="R22" s="321">
        <v>4695</v>
      </c>
      <c r="S22" s="321"/>
      <c r="T22" s="321">
        <v>2170</v>
      </c>
      <c r="U22" s="321"/>
      <c r="V22" s="321">
        <v>55</v>
      </c>
      <c r="W22" s="321"/>
      <c r="X22" s="321">
        <v>174</v>
      </c>
    </row>
    <row r="23" spans="1:24" ht="12">
      <c r="A23" s="236" t="s">
        <v>382</v>
      </c>
      <c r="B23" s="321">
        <v>5</v>
      </c>
      <c r="D23" s="321">
        <v>3</v>
      </c>
      <c r="E23" s="321"/>
      <c r="F23" s="321">
        <v>3</v>
      </c>
      <c r="G23" s="321"/>
      <c r="H23" s="322" t="s">
        <v>40</v>
      </c>
      <c r="I23" s="321"/>
      <c r="J23" s="321">
        <v>6</v>
      </c>
      <c r="K23" s="321"/>
      <c r="L23" s="321">
        <v>5</v>
      </c>
      <c r="M23" s="321"/>
      <c r="N23" s="321">
        <v>4</v>
      </c>
      <c r="O23" s="321"/>
      <c r="P23" s="322" t="s">
        <v>40</v>
      </c>
      <c r="Q23" s="321"/>
      <c r="R23" s="321">
        <v>2959</v>
      </c>
      <c r="S23" s="321"/>
      <c r="T23" s="321">
        <v>396</v>
      </c>
      <c r="U23" s="321"/>
      <c r="V23" s="321">
        <v>2792</v>
      </c>
      <c r="W23" s="321"/>
      <c r="X23" s="322" t="s">
        <v>40</v>
      </c>
    </row>
    <row r="24" spans="1:24" ht="12">
      <c r="A24" s="236" t="s">
        <v>383</v>
      </c>
      <c r="B24" s="321">
        <v>202</v>
      </c>
      <c r="D24" s="321">
        <v>190</v>
      </c>
      <c r="E24" s="321"/>
      <c r="F24" s="321">
        <v>18</v>
      </c>
      <c r="G24" s="321"/>
      <c r="H24" s="321">
        <v>10</v>
      </c>
      <c r="I24" s="321"/>
      <c r="J24" s="321">
        <v>1519</v>
      </c>
      <c r="K24" s="321"/>
      <c r="L24" s="321">
        <v>225</v>
      </c>
      <c r="M24" s="321"/>
      <c r="N24" s="321">
        <v>18</v>
      </c>
      <c r="O24" s="321"/>
      <c r="P24" s="321">
        <v>16</v>
      </c>
      <c r="Q24" s="321"/>
      <c r="R24" s="321">
        <v>87534</v>
      </c>
      <c r="S24" s="321"/>
      <c r="T24" s="321">
        <v>105044</v>
      </c>
      <c r="U24" s="321"/>
      <c r="V24" s="321">
        <v>5604</v>
      </c>
      <c r="W24" s="321"/>
      <c r="X24" s="321">
        <v>3838</v>
      </c>
    </row>
    <row r="25" spans="1:24" ht="12">
      <c r="A25" s="236" t="s">
        <v>384</v>
      </c>
      <c r="B25" s="322" t="s">
        <v>40</v>
      </c>
      <c r="D25" s="322" t="s">
        <v>40</v>
      </c>
      <c r="E25" s="321"/>
      <c r="F25" s="322" t="s">
        <v>40</v>
      </c>
      <c r="G25" s="321"/>
      <c r="H25" s="322" t="s">
        <v>40</v>
      </c>
      <c r="I25" s="321"/>
      <c r="J25" s="322" t="s">
        <v>40</v>
      </c>
      <c r="K25" s="321"/>
      <c r="L25" s="322" t="s">
        <v>40</v>
      </c>
      <c r="M25" s="321"/>
      <c r="N25" s="322" t="s">
        <v>40</v>
      </c>
      <c r="O25" s="321"/>
      <c r="P25" s="322" t="s">
        <v>40</v>
      </c>
      <c r="Q25" s="321"/>
      <c r="R25" s="322" t="s">
        <v>40</v>
      </c>
      <c r="S25" s="321"/>
      <c r="T25" s="322" t="s">
        <v>40</v>
      </c>
      <c r="U25" s="321"/>
      <c r="V25" s="322" t="s">
        <v>40</v>
      </c>
      <c r="W25" s="321"/>
      <c r="X25" s="322" t="s">
        <v>40</v>
      </c>
    </row>
    <row r="26" spans="1:24" ht="12">
      <c r="A26" s="236" t="s">
        <v>385</v>
      </c>
      <c r="B26" s="322" t="s">
        <v>40</v>
      </c>
      <c r="D26" s="322" t="s">
        <v>40</v>
      </c>
      <c r="E26" s="321"/>
      <c r="F26" s="322" t="s">
        <v>40</v>
      </c>
      <c r="G26" s="321"/>
      <c r="H26" s="322" t="s">
        <v>40</v>
      </c>
      <c r="I26" s="321"/>
      <c r="J26" s="322" t="s">
        <v>40</v>
      </c>
      <c r="K26" s="321"/>
      <c r="L26" s="322" t="s">
        <v>40</v>
      </c>
      <c r="M26" s="321"/>
      <c r="N26" s="322" t="s">
        <v>40</v>
      </c>
      <c r="O26" s="321"/>
      <c r="P26" s="322" t="s">
        <v>40</v>
      </c>
      <c r="Q26" s="321"/>
      <c r="R26" s="322" t="s">
        <v>40</v>
      </c>
      <c r="S26" s="321"/>
      <c r="T26" s="322" t="s">
        <v>40</v>
      </c>
      <c r="U26" s="321"/>
      <c r="V26" s="322" t="s">
        <v>40</v>
      </c>
      <c r="W26" s="321"/>
      <c r="X26" s="322" t="s">
        <v>40</v>
      </c>
    </row>
    <row r="27" spans="1:24" ht="12">
      <c r="A27" s="236" t="s">
        <v>386</v>
      </c>
      <c r="B27" s="321">
        <v>115</v>
      </c>
      <c r="D27" s="321">
        <v>126</v>
      </c>
      <c r="E27" s="321"/>
      <c r="F27" s="321">
        <v>2</v>
      </c>
      <c r="G27" s="321"/>
      <c r="H27" s="321">
        <v>11</v>
      </c>
      <c r="I27" s="321"/>
      <c r="J27" s="321">
        <v>114</v>
      </c>
      <c r="K27" s="321"/>
      <c r="L27" s="321">
        <v>143</v>
      </c>
      <c r="M27" s="321"/>
      <c r="N27" s="321">
        <v>1</v>
      </c>
      <c r="O27" s="321"/>
      <c r="P27" s="321">
        <v>18</v>
      </c>
      <c r="Q27" s="321"/>
      <c r="R27" s="321">
        <v>14590</v>
      </c>
      <c r="S27" s="321"/>
      <c r="T27" s="321">
        <v>29425</v>
      </c>
      <c r="U27" s="321"/>
      <c r="V27" s="321">
        <v>371</v>
      </c>
      <c r="W27" s="321"/>
      <c r="X27" s="321">
        <v>580</v>
      </c>
    </row>
    <row r="28" spans="1:24" ht="12">
      <c r="A28" s="236" t="s">
        <v>387</v>
      </c>
      <c r="B28" s="321">
        <v>136</v>
      </c>
      <c r="D28" s="321">
        <v>99</v>
      </c>
      <c r="E28" s="321"/>
      <c r="F28" s="321">
        <v>3</v>
      </c>
      <c r="G28" s="321"/>
      <c r="H28" s="321">
        <v>2</v>
      </c>
      <c r="I28" s="321"/>
      <c r="J28" s="321">
        <v>167</v>
      </c>
      <c r="K28" s="321"/>
      <c r="L28" s="321">
        <v>117</v>
      </c>
      <c r="M28" s="321"/>
      <c r="N28" s="321">
        <v>3</v>
      </c>
      <c r="O28" s="321"/>
      <c r="P28" s="321">
        <v>2</v>
      </c>
      <c r="Q28" s="321"/>
      <c r="R28" s="321">
        <v>54395</v>
      </c>
      <c r="S28" s="321"/>
      <c r="T28" s="321">
        <v>43497</v>
      </c>
      <c r="U28" s="321"/>
      <c r="V28" s="321">
        <v>148</v>
      </c>
      <c r="W28" s="321"/>
      <c r="X28" s="321">
        <v>195</v>
      </c>
    </row>
    <row r="29" spans="1:24" ht="12">
      <c r="A29" s="236" t="s">
        <v>388</v>
      </c>
      <c r="B29" s="321">
        <v>2</v>
      </c>
      <c r="D29" s="321">
        <v>93</v>
      </c>
      <c r="E29" s="321"/>
      <c r="F29" s="321">
        <v>1</v>
      </c>
      <c r="G29" s="321"/>
      <c r="H29" s="321">
        <v>26</v>
      </c>
      <c r="I29" s="321"/>
      <c r="J29" s="321">
        <v>2</v>
      </c>
      <c r="K29" s="321"/>
      <c r="L29" s="321">
        <v>220</v>
      </c>
      <c r="M29" s="321"/>
      <c r="N29" s="321">
        <v>1</v>
      </c>
      <c r="O29" s="321"/>
      <c r="P29" s="321">
        <v>32</v>
      </c>
      <c r="Q29" s="321"/>
      <c r="R29" s="321">
        <v>62</v>
      </c>
      <c r="S29" s="321"/>
      <c r="T29" s="321">
        <v>25350</v>
      </c>
      <c r="U29" s="321"/>
      <c r="V29" s="321">
        <v>50</v>
      </c>
      <c r="W29" s="321"/>
      <c r="X29" s="321">
        <v>5958</v>
      </c>
    </row>
    <row r="30" spans="1:24" ht="12">
      <c r="A30" s="236" t="s">
        <v>389</v>
      </c>
      <c r="B30" s="321">
        <v>25</v>
      </c>
      <c r="D30" s="321">
        <v>27</v>
      </c>
      <c r="E30" s="321"/>
      <c r="F30" s="321">
        <v>1</v>
      </c>
      <c r="G30" s="321"/>
      <c r="H30" s="322" t="s">
        <v>40</v>
      </c>
      <c r="I30" s="321"/>
      <c r="J30" s="321">
        <v>25</v>
      </c>
      <c r="K30" s="321"/>
      <c r="L30" s="321">
        <v>25</v>
      </c>
      <c r="M30" s="321"/>
      <c r="N30" s="321">
        <v>1</v>
      </c>
      <c r="O30" s="321"/>
      <c r="P30" s="322" t="s">
        <v>40</v>
      </c>
      <c r="Q30" s="321"/>
      <c r="R30" s="321">
        <v>10875</v>
      </c>
      <c r="S30" s="321"/>
      <c r="T30" s="321">
        <v>5724</v>
      </c>
      <c r="U30" s="321"/>
      <c r="V30" s="321">
        <v>250</v>
      </c>
      <c r="W30" s="321"/>
      <c r="X30" s="322" t="s">
        <v>40</v>
      </c>
    </row>
    <row r="31" spans="1:24" ht="12">
      <c r="A31" s="236" t="s">
        <v>390</v>
      </c>
      <c r="B31" s="322" t="s">
        <v>40</v>
      </c>
      <c r="D31" s="322" t="s">
        <v>40</v>
      </c>
      <c r="E31" s="321"/>
      <c r="F31" s="322" t="s">
        <v>40</v>
      </c>
      <c r="G31" s="321"/>
      <c r="H31" s="322" t="s">
        <v>40</v>
      </c>
      <c r="I31" s="321"/>
      <c r="J31" s="321"/>
      <c r="K31" s="321"/>
      <c r="L31" s="322" t="s">
        <v>40</v>
      </c>
      <c r="M31" s="321"/>
      <c r="N31" s="322" t="s">
        <v>40</v>
      </c>
      <c r="O31" s="321"/>
      <c r="P31" s="322" t="s">
        <v>40</v>
      </c>
      <c r="Q31" s="321"/>
      <c r="R31" s="322" t="s">
        <v>40</v>
      </c>
      <c r="S31" s="321"/>
      <c r="T31" s="322" t="s">
        <v>40</v>
      </c>
      <c r="U31" s="321"/>
      <c r="V31" s="322" t="s">
        <v>40</v>
      </c>
      <c r="W31" s="321"/>
      <c r="X31" s="322" t="s">
        <v>40</v>
      </c>
    </row>
    <row r="32" spans="1:24" ht="12">
      <c r="A32" s="236" t="s">
        <v>391</v>
      </c>
      <c r="B32" s="321">
        <v>19</v>
      </c>
      <c r="D32" s="321">
        <v>12</v>
      </c>
      <c r="E32" s="321"/>
      <c r="F32" s="322" t="s">
        <v>40</v>
      </c>
      <c r="G32" s="321"/>
      <c r="H32" s="321">
        <v>1</v>
      </c>
      <c r="I32" s="321"/>
      <c r="J32" s="321">
        <v>19</v>
      </c>
      <c r="K32" s="321"/>
      <c r="L32" s="321">
        <v>12</v>
      </c>
      <c r="M32" s="321"/>
      <c r="N32" s="322" t="s">
        <v>40</v>
      </c>
      <c r="O32" s="321"/>
      <c r="P32" s="321">
        <v>1</v>
      </c>
      <c r="Q32" s="321"/>
      <c r="R32" s="321">
        <v>3252</v>
      </c>
      <c r="S32" s="321"/>
      <c r="T32" s="321">
        <v>456</v>
      </c>
      <c r="U32" s="321"/>
      <c r="V32" s="322" t="s">
        <v>40</v>
      </c>
      <c r="W32" s="321"/>
      <c r="X32" s="321">
        <v>10</v>
      </c>
    </row>
    <row r="33" spans="1:24" ht="12">
      <c r="A33" s="236" t="s">
        <v>392</v>
      </c>
      <c r="B33" s="321">
        <v>9</v>
      </c>
      <c r="D33" s="321">
        <v>7</v>
      </c>
      <c r="E33" s="321"/>
      <c r="F33" s="321">
        <v>1</v>
      </c>
      <c r="G33" s="321"/>
      <c r="H33" s="321">
        <v>1</v>
      </c>
      <c r="I33" s="321"/>
      <c r="J33" s="321">
        <v>9</v>
      </c>
      <c r="K33" s="321"/>
      <c r="L33" s="321">
        <v>7</v>
      </c>
      <c r="M33" s="321"/>
      <c r="N33" s="321">
        <v>1</v>
      </c>
      <c r="O33" s="321"/>
      <c r="P33" s="321">
        <v>1</v>
      </c>
      <c r="Q33" s="321"/>
      <c r="R33" s="321">
        <v>505</v>
      </c>
      <c r="S33" s="321"/>
      <c r="T33" s="321">
        <v>107</v>
      </c>
      <c r="U33" s="321"/>
      <c r="V33" s="321">
        <v>54</v>
      </c>
      <c r="W33" s="321"/>
      <c r="X33" s="321">
        <v>4</v>
      </c>
    </row>
    <row r="34" spans="1:24" ht="12">
      <c r="A34" s="236" t="s">
        <v>393</v>
      </c>
      <c r="B34" s="321">
        <v>137</v>
      </c>
      <c r="C34" s="324"/>
      <c r="D34" s="321">
        <v>150</v>
      </c>
      <c r="E34" s="324"/>
      <c r="F34" s="324">
        <v>6</v>
      </c>
      <c r="G34" s="324"/>
      <c r="H34" s="324">
        <v>6</v>
      </c>
      <c r="I34" s="324"/>
      <c r="J34" s="321">
        <v>120280</v>
      </c>
      <c r="K34" s="324"/>
      <c r="L34" s="321">
        <v>3319</v>
      </c>
      <c r="M34" s="324"/>
      <c r="N34" s="324">
        <v>6</v>
      </c>
      <c r="O34" s="324"/>
      <c r="P34" s="321">
        <v>3006</v>
      </c>
      <c r="Q34" s="324"/>
      <c r="R34" s="321">
        <v>1492814</v>
      </c>
      <c r="S34" s="324"/>
      <c r="T34" s="321">
        <v>506021</v>
      </c>
      <c r="U34" s="324"/>
      <c r="V34" s="321">
        <v>22397</v>
      </c>
      <c r="W34" s="324"/>
      <c r="X34" s="321">
        <v>24340</v>
      </c>
    </row>
    <row r="37" ht="12">
      <c r="A37" s="216" t="s">
        <v>394</v>
      </c>
    </row>
  </sheetData>
  <sheetProtection/>
  <mergeCells count="10">
    <mergeCell ref="N2:X5"/>
    <mergeCell ref="B8:H9"/>
    <mergeCell ref="J8:P9"/>
    <mergeCell ref="R8:X9"/>
    <mergeCell ref="R10:T11"/>
    <mergeCell ref="V10:X11"/>
    <mergeCell ref="B10:D11"/>
    <mergeCell ref="F10:H11"/>
    <mergeCell ref="J10:L11"/>
    <mergeCell ref="N10:P11"/>
  </mergeCells>
  <hyperlinks>
    <hyperlink ref="Z2" location="Inicio!A1" display="Inicio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N80"/>
  <sheetViews>
    <sheetView zoomScalePageLayoutView="0" workbookViewId="0" topLeftCell="A1">
      <selection activeCell="Q2" sqref="Q2"/>
    </sheetView>
  </sheetViews>
  <sheetFormatPr defaultColWidth="8.421875" defaultRowHeight="12.75"/>
  <cols>
    <col min="1" max="1" width="25.57421875" style="59" customWidth="1"/>
    <col min="2" max="2" width="0.9921875" style="0" customWidth="1"/>
    <col min="3" max="3" width="11.00390625" style="0" customWidth="1"/>
    <col min="4" max="4" width="0.9921875" style="0" customWidth="1"/>
    <col min="5" max="5" width="11.00390625" style="0" customWidth="1"/>
    <col min="6" max="6" width="0.9921875" style="0" customWidth="1"/>
    <col min="7" max="7" width="11.00390625" style="0" customWidth="1"/>
    <col min="8" max="8" width="0.9921875" style="0" customWidth="1"/>
    <col min="9" max="9" width="11.7109375" style="0" customWidth="1"/>
    <col min="10" max="10" width="0.9921875" style="0" customWidth="1"/>
    <col min="11" max="11" width="12.00390625" style="0" customWidth="1"/>
    <col min="12" max="12" width="0.9921875" style="0" customWidth="1"/>
    <col min="13" max="13" width="11.57421875" style="0" customWidth="1"/>
    <col min="14" max="14" width="0.9921875" style="0" customWidth="1"/>
    <col min="15" max="15" width="8.421875" style="0" customWidth="1"/>
    <col min="16" max="16" width="0.9921875" style="0" customWidth="1"/>
    <col min="17" max="17" width="8.421875" style="0" customWidth="1"/>
    <col min="18" max="18" width="0.9921875" style="0" customWidth="1"/>
  </cols>
  <sheetData>
    <row r="1" spans="1:17" ht="15" customHeight="1">
      <c r="A1" s="382" t="s">
        <v>0</v>
      </c>
      <c r="B1" s="388"/>
      <c r="C1" s="388"/>
      <c r="D1" s="388"/>
      <c r="E1" s="388"/>
      <c r="H1" s="9" t="s">
        <v>395</v>
      </c>
      <c r="J1" s="5"/>
      <c r="K1" s="5"/>
      <c r="L1" s="5"/>
      <c r="M1" s="6"/>
      <c r="N1" s="68"/>
      <c r="O1" s="68"/>
      <c r="P1" s="36"/>
      <c r="Q1" s="36"/>
    </row>
    <row r="2" spans="1:17" ht="15" customHeight="1">
      <c r="A2" s="7"/>
      <c r="B2" s="8"/>
      <c r="C2" s="8"/>
      <c r="D2" s="8"/>
      <c r="E2" s="8"/>
      <c r="H2" s="9" t="s">
        <v>396</v>
      </c>
      <c r="K2" s="8"/>
      <c r="L2" s="8"/>
      <c r="M2" s="8"/>
      <c r="N2" s="8"/>
      <c r="Q2" s="372" t="s">
        <v>450</v>
      </c>
    </row>
    <row r="3" spans="1:14" ht="15" customHeight="1">
      <c r="A3" s="7"/>
      <c r="B3" s="8"/>
      <c r="C3" s="8"/>
      <c r="D3" s="8"/>
      <c r="E3" s="8"/>
      <c r="H3" s="9" t="s">
        <v>397</v>
      </c>
      <c r="K3" s="8"/>
      <c r="L3" s="8"/>
      <c r="M3" s="8"/>
      <c r="N3" s="8"/>
    </row>
    <row r="4" spans="1:14" ht="15" customHeight="1">
      <c r="A4" s="7"/>
      <c r="B4" s="8"/>
      <c r="C4" s="8"/>
      <c r="D4" s="8"/>
      <c r="E4" s="8"/>
      <c r="H4" s="9" t="s">
        <v>398</v>
      </c>
      <c r="K4" s="8"/>
      <c r="L4" s="8"/>
      <c r="M4" s="8"/>
      <c r="N4" s="8"/>
    </row>
    <row r="5" spans="1:11" ht="1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248" ht="15" customHeight="1" thickBot="1">
      <c r="A6" s="12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</row>
    <row r="7" spans="1:248" ht="23.25" customHeight="1" thickBot="1">
      <c r="A7" s="381"/>
      <c r="B7" s="452" t="s">
        <v>399</v>
      </c>
      <c r="C7" s="452"/>
      <c r="D7" s="452"/>
      <c r="E7" s="452"/>
      <c r="F7" s="414"/>
      <c r="G7" s="432" t="s">
        <v>367</v>
      </c>
      <c r="H7" s="432"/>
      <c r="I7" s="432"/>
      <c r="J7" s="174"/>
      <c r="K7" s="432" t="s">
        <v>368</v>
      </c>
      <c r="L7" s="432"/>
      <c r="M7" s="432"/>
      <c r="N7" s="325"/>
      <c r="O7" s="325"/>
      <c r="P7" s="325"/>
      <c r="Q7" s="325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248" ht="19.5" customHeight="1">
      <c r="A8" s="381"/>
      <c r="B8" s="326"/>
      <c r="C8" s="293">
        <v>2009</v>
      </c>
      <c r="D8" s="294"/>
      <c r="E8" s="293">
        <v>2010</v>
      </c>
      <c r="F8" s="388"/>
      <c r="G8" s="293">
        <v>2009</v>
      </c>
      <c r="H8" s="294"/>
      <c r="I8" s="293">
        <v>2010</v>
      </c>
      <c r="J8" s="327"/>
      <c r="K8" s="293">
        <v>2009</v>
      </c>
      <c r="L8" s="294"/>
      <c r="M8" s="293">
        <v>2010</v>
      </c>
      <c r="N8" s="328"/>
      <c r="O8" s="328"/>
      <c r="P8" s="328"/>
      <c r="Q8" s="32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</row>
    <row r="9" spans="1:248" ht="13.5" customHeight="1">
      <c r="A9" s="12"/>
      <c r="B9" s="14"/>
      <c r="C9" s="14"/>
      <c r="D9" s="14"/>
      <c r="E9" s="14"/>
      <c r="F9" s="388"/>
      <c r="G9" s="14"/>
      <c r="H9" s="14"/>
      <c r="I9" s="14"/>
      <c r="J9" s="14"/>
      <c r="K9" s="14"/>
      <c r="L9" s="14"/>
      <c r="M9" s="245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</row>
    <row r="10" spans="1:248" ht="13.5" customHeight="1">
      <c r="A10" s="23" t="s">
        <v>8</v>
      </c>
      <c r="B10" s="181"/>
      <c r="C10" s="52">
        <v>91</v>
      </c>
      <c r="D10" s="52"/>
      <c r="E10" s="52">
        <v>48</v>
      </c>
      <c r="F10" s="388"/>
      <c r="G10" s="329">
        <v>5791</v>
      </c>
      <c r="H10" s="52"/>
      <c r="I10" s="329">
        <v>3248</v>
      </c>
      <c r="J10" s="181"/>
      <c r="K10" s="52">
        <v>90357</v>
      </c>
      <c r="L10" s="210"/>
      <c r="M10" s="329">
        <v>31988</v>
      </c>
      <c r="N10" s="255"/>
      <c r="O10" s="255"/>
      <c r="P10" s="255"/>
      <c r="Q10" s="329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</row>
    <row r="11" spans="1:248" ht="7.5" customHeight="1">
      <c r="A11" s="23"/>
      <c r="B11" s="181"/>
      <c r="C11" s="181"/>
      <c r="D11" s="181"/>
      <c r="E11" s="181"/>
      <c r="F11" s="388"/>
      <c r="G11" s="245"/>
      <c r="H11" s="181"/>
      <c r="I11" s="245"/>
      <c r="J11" s="181"/>
      <c r="K11" s="181"/>
      <c r="L11" s="14"/>
      <c r="M11" s="245"/>
      <c r="N11" s="255"/>
      <c r="O11" s="255"/>
      <c r="P11" s="255"/>
      <c r="Q11" s="245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</row>
    <row r="12" spans="1:248" ht="13.5" customHeight="1">
      <c r="A12" s="12" t="s">
        <v>400</v>
      </c>
      <c r="B12" s="181"/>
      <c r="C12" s="181">
        <v>45</v>
      </c>
      <c r="D12" s="181"/>
      <c r="E12" s="181">
        <v>19</v>
      </c>
      <c r="F12" s="388"/>
      <c r="G12" s="245">
        <v>2946</v>
      </c>
      <c r="H12" s="181"/>
      <c r="I12" s="245">
        <v>3219</v>
      </c>
      <c r="J12" s="181"/>
      <c r="K12" s="181">
        <v>51863</v>
      </c>
      <c r="L12" s="14"/>
      <c r="M12" s="245">
        <v>18977</v>
      </c>
      <c r="N12" s="255"/>
      <c r="O12" s="255"/>
      <c r="P12" s="255"/>
      <c r="Q12" s="245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</row>
    <row r="13" spans="1:248" ht="13.5" customHeight="1">
      <c r="A13" s="12" t="s">
        <v>401</v>
      </c>
      <c r="B13" s="181"/>
      <c r="C13" s="181">
        <v>38</v>
      </c>
      <c r="D13" s="181"/>
      <c r="E13" s="181">
        <v>23</v>
      </c>
      <c r="F13" s="388"/>
      <c r="G13" s="245">
        <v>2837</v>
      </c>
      <c r="H13" s="181"/>
      <c r="I13" s="245">
        <v>23</v>
      </c>
      <c r="J13" s="181"/>
      <c r="K13" s="181">
        <v>35860</v>
      </c>
      <c r="L13" s="14"/>
      <c r="M13" s="245">
        <v>12613</v>
      </c>
      <c r="N13" s="255"/>
      <c r="O13" s="330"/>
      <c r="P13" s="255"/>
      <c r="Q13" s="245"/>
      <c r="R13" s="14"/>
      <c r="S13" s="14"/>
      <c r="T13" s="14"/>
      <c r="U13" s="14"/>
      <c r="V13" s="14" t="s">
        <v>369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</row>
    <row r="14" spans="1:248" ht="13.5" customHeight="1">
      <c r="A14" s="12" t="s">
        <v>402</v>
      </c>
      <c r="B14" s="181"/>
      <c r="C14" s="181">
        <v>8</v>
      </c>
      <c r="D14" s="181"/>
      <c r="E14" s="181">
        <v>6</v>
      </c>
      <c r="F14" s="388"/>
      <c r="G14" s="245">
        <v>8</v>
      </c>
      <c r="H14" s="181"/>
      <c r="I14" s="245">
        <v>6</v>
      </c>
      <c r="J14" s="181"/>
      <c r="K14" s="181">
        <v>2634</v>
      </c>
      <c r="L14" s="14"/>
      <c r="M14" s="245">
        <v>398</v>
      </c>
      <c r="N14" s="255"/>
      <c r="O14" s="255"/>
      <c r="P14" s="255"/>
      <c r="Q14" s="245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</row>
    <row r="15" spans="1:248" ht="13.5" customHeight="1">
      <c r="A15" s="12"/>
      <c r="B15" s="181"/>
      <c r="C15" s="181"/>
      <c r="D15" s="181"/>
      <c r="E15" s="181"/>
      <c r="F15" s="388"/>
      <c r="G15" s="181"/>
      <c r="H15" s="181"/>
      <c r="I15" s="181"/>
      <c r="J15" s="181"/>
      <c r="K15" s="181"/>
      <c r="L15" s="14"/>
      <c r="M15" s="245"/>
      <c r="N15" s="255"/>
      <c r="O15" s="255"/>
      <c r="P15" s="255"/>
      <c r="Q15" s="255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</row>
    <row r="16" spans="1:248" ht="13.5" customHeight="1">
      <c r="A16" s="28"/>
      <c r="B16" s="181"/>
      <c r="C16" s="181"/>
      <c r="D16" s="181"/>
      <c r="E16" s="181"/>
      <c r="F16" s="388"/>
      <c r="G16" s="181"/>
      <c r="H16" s="181"/>
      <c r="I16" s="181"/>
      <c r="J16" s="181"/>
      <c r="K16" s="181"/>
      <c r="L16" s="14"/>
      <c r="M16" s="245"/>
      <c r="N16" s="255"/>
      <c r="O16" s="255"/>
      <c r="P16" s="255"/>
      <c r="Q16" s="255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</row>
    <row r="17" spans="1:248" ht="13.5" customHeight="1">
      <c r="A17" s="12"/>
      <c r="B17" s="181"/>
      <c r="C17" s="181"/>
      <c r="D17" s="181"/>
      <c r="E17" s="181"/>
      <c r="F17" s="388"/>
      <c r="G17" s="181"/>
      <c r="H17" s="181"/>
      <c r="I17" s="181"/>
      <c r="J17" s="181"/>
      <c r="K17" s="181"/>
      <c r="L17" s="14"/>
      <c r="M17" s="245"/>
      <c r="N17" s="255"/>
      <c r="O17" s="255"/>
      <c r="P17" s="255"/>
      <c r="Q17" s="255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</row>
    <row r="18" spans="1:248" ht="13.5" customHeight="1">
      <c r="A18" s="12"/>
      <c r="B18" s="181"/>
      <c r="E18" s="9"/>
      <c r="F18" s="388"/>
      <c r="G18" s="181"/>
      <c r="H18" s="181"/>
      <c r="I18" s="181"/>
      <c r="J18" s="181"/>
      <c r="K18" s="181"/>
      <c r="L18" s="14"/>
      <c r="M18" s="245"/>
      <c r="N18" s="255"/>
      <c r="O18" s="255"/>
      <c r="P18" s="255"/>
      <c r="Q18" s="255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</row>
    <row r="19" spans="1:248" ht="13.5" customHeight="1">
      <c r="A19" s="12"/>
      <c r="B19" s="181"/>
      <c r="C19" s="181"/>
      <c r="D19" s="181"/>
      <c r="E19" s="181"/>
      <c r="F19" s="388"/>
      <c r="G19" s="181"/>
      <c r="H19" s="181"/>
      <c r="I19" s="181"/>
      <c r="J19" s="181"/>
      <c r="K19" s="181"/>
      <c r="L19" s="14"/>
      <c r="M19" s="245"/>
      <c r="N19" s="255"/>
      <c r="O19" s="255"/>
      <c r="P19" s="255"/>
      <c r="Q19" s="255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</row>
    <row r="20" spans="1:248" ht="13.5" customHeight="1">
      <c r="A20" s="12"/>
      <c r="B20" s="181"/>
      <c r="C20" s="181"/>
      <c r="D20" s="181"/>
      <c r="E20" s="181"/>
      <c r="F20" s="388"/>
      <c r="G20" s="181"/>
      <c r="H20" s="181"/>
      <c r="I20" s="181"/>
      <c r="J20" s="181"/>
      <c r="K20" s="181"/>
      <c r="L20" s="14"/>
      <c r="M20" s="245"/>
      <c r="N20" s="255"/>
      <c r="O20" s="255"/>
      <c r="P20" s="255"/>
      <c r="Q20" s="330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</row>
    <row r="21" spans="1:248" ht="13.5" customHeight="1">
      <c r="A21" s="12"/>
      <c r="B21" s="181"/>
      <c r="C21" s="181"/>
      <c r="D21" s="181"/>
      <c r="E21" s="181"/>
      <c r="F21" s="388"/>
      <c r="G21" s="181"/>
      <c r="H21" s="181"/>
      <c r="I21" s="181"/>
      <c r="J21" s="181"/>
      <c r="K21" s="181"/>
      <c r="L21" s="14"/>
      <c r="M21" s="245"/>
      <c r="N21" s="255"/>
      <c r="O21" s="255"/>
      <c r="P21" s="255"/>
      <c r="Q21" s="255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</row>
    <row r="22" spans="1:248" ht="13.5" customHeight="1">
      <c r="A22" s="28"/>
      <c r="B22" s="181"/>
      <c r="C22" s="181"/>
      <c r="D22" s="181"/>
      <c r="E22" s="181"/>
      <c r="F22" s="388"/>
      <c r="G22" s="181"/>
      <c r="H22" s="181"/>
      <c r="I22" s="181"/>
      <c r="J22" s="181"/>
      <c r="K22" s="181"/>
      <c r="L22" s="14"/>
      <c r="M22" s="245"/>
      <c r="N22" s="255"/>
      <c r="O22" s="255"/>
      <c r="P22" s="255"/>
      <c r="Q22" s="255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</row>
    <row r="23" spans="1:248" ht="13.5" customHeight="1">
      <c r="A23" s="12"/>
      <c r="B23" s="181"/>
      <c r="C23" s="181"/>
      <c r="D23" s="181"/>
      <c r="E23" s="181"/>
      <c r="F23" s="388"/>
      <c r="G23" s="181"/>
      <c r="H23" s="181"/>
      <c r="I23" s="181"/>
      <c r="J23" s="181"/>
      <c r="K23" s="181"/>
      <c r="L23" s="14"/>
      <c r="M23" s="245"/>
      <c r="N23" s="255"/>
      <c r="O23" s="255"/>
      <c r="P23" s="255"/>
      <c r="Q23" s="255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</row>
    <row r="24" spans="1:248" ht="13.5" customHeight="1">
      <c r="A24" s="12"/>
      <c r="B24" s="181"/>
      <c r="F24" s="388"/>
      <c r="G24" s="181"/>
      <c r="H24" s="181"/>
      <c r="I24" s="181"/>
      <c r="J24" s="181"/>
      <c r="K24" s="181"/>
      <c r="L24" s="14"/>
      <c r="M24" s="245"/>
      <c r="N24" s="255"/>
      <c r="O24" s="255"/>
      <c r="P24" s="255"/>
      <c r="Q24" s="330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</row>
    <row r="25" spans="1:248" ht="13.5" customHeight="1">
      <c r="A25" s="12"/>
      <c r="B25" s="181"/>
      <c r="C25" s="181"/>
      <c r="D25" s="181"/>
      <c r="E25" s="181"/>
      <c r="F25" s="388"/>
      <c r="G25" s="181"/>
      <c r="H25" s="181"/>
      <c r="I25" s="181"/>
      <c r="J25" s="181"/>
      <c r="K25" s="181"/>
      <c r="L25" s="14"/>
      <c r="M25" s="245"/>
      <c r="N25" s="255"/>
      <c r="O25" s="255"/>
      <c r="P25" s="255"/>
      <c r="Q25" s="255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</row>
    <row r="26" spans="1:248" ht="13.5" customHeight="1">
      <c r="A26" s="12"/>
      <c r="B26" s="181"/>
      <c r="C26" s="181"/>
      <c r="D26" s="181"/>
      <c r="E26" s="181"/>
      <c r="F26" s="388"/>
      <c r="G26" s="181"/>
      <c r="H26" s="181"/>
      <c r="I26" s="181"/>
      <c r="J26" s="181"/>
      <c r="K26" s="181"/>
      <c r="L26" s="14"/>
      <c r="M26" s="245"/>
      <c r="N26" s="255"/>
      <c r="O26" s="255"/>
      <c r="P26" s="255"/>
      <c r="Q26" s="330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</row>
    <row r="27" spans="1:248" ht="13.5" customHeight="1">
      <c r="A27" s="12"/>
      <c r="B27" s="181"/>
      <c r="C27" s="181"/>
      <c r="D27" s="181"/>
      <c r="E27" s="181"/>
      <c r="F27" s="388"/>
      <c r="G27" s="181"/>
      <c r="H27" s="181"/>
      <c r="I27" s="181"/>
      <c r="J27" s="181"/>
      <c r="K27" s="181"/>
      <c r="L27" s="14"/>
      <c r="M27" s="245"/>
      <c r="N27" s="255"/>
      <c r="O27" s="255"/>
      <c r="P27" s="255"/>
      <c r="Q27" s="255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</row>
    <row r="28" spans="1:248" ht="13.5" customHeight="1">
      <c r="A28" s="13"/>
      <c r="B28" s="181"/>
      <c r="C28" s="181"/>
      <c r="D28" s="181"/>
      <c r="E28" s="181"/>
      <c r="F28" s="388"/>
      <c r="G28" s="181"/>
      <c r="H28" s="181"/>
      <c r="I28" s="181"/>
      <c r="J28" s="181"/>
      <c r="K28" s="181"/>
      <c r="L28" s="14"/>
      <c r="M28" s="245"/>
      <c r="N28" s="255"/>
      <c r="O28" s="255"/>
      <c r="P28" s="255"/>
      <c r="Q28" s="255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</row>
    <row r="29" spans="1:248" ht="13.5" customHeight="1">
      <c r="A29" s="12"/>
      <c r="B29" s="181"/>
      <c r="C29" s="181"/>
      <c r="D29" s="181"/>
      <c r="E29" s="181"/>
      <c r="F29" s="388"/>
      <c r="G29" s="181"/>
      <c r="H29" s="181"/>
      <c r="I29" s="181"/>
      <c r="J29" s="181"/>
      <c r="K29" s="181"/>
      <c r="L29" s="14"/>
      <c r="M29" s="245"/>
      <c r="N29" s="255"/>
      <c r="O29" s="255"/>
      <c r="P29" s="255"/>
      <c r="Q29" s="255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</row>
    <row r="30" spans="1:248" ht="13.5" customHeight="1">
      <c r="A30" s="12"/>
      <c r="B30" s="181"/>
      <c r="F30" s="388"/>
      <c r="G30" s="181"/>
      <c r="H30" s="181"/>
      <c r="I30" s="181"/>
      <c r="J30" s="181"/>
      <c r="K30" s="181"/>
      <c r="L30" s="14"/>
      <c r="M30" s="245"/>
      <c r="N30" s="255"/>
      <c r="O30" s="255"/>
      <c r="P30" s="255"/>
      <c r="Q30" s="255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</row>
    <row r="31" spans="1:248" ht="13.5" customHeight="1">
      <c r="A31" s="12"/>
      <c r="B31" s="181"/>
      <c r="C31" s="181"/>
      <c r="D31" s="181"/>
      <c r="E31" s="181"/>
      <c r="F31" s="388"/>
      <c r="G31" s="181"/>
      <c r="H31" s="181"/>
      <c r="I31" s="181"/>
      <c r="J31" s="181"/>
      <c r="K31" s="181"/>
      <c r="L31" s="14"/>
      <c r="M31" s="255"/>
      <c r="N31" s="255"/>
      <c r="O31" s="330"/>
      <c r="P31" s="255"/>
      <c r="Q31" s="255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</row>
    <row r="32" spans="1:248" ht="13.5" customHeight="1">
      <c r="A32" s="12"/>
      <c r="B32" s="181"/>
      <c r="C32" s="181"/>
      <c r="D32" s="181"/>
      <c r="E32" s="181"/>
      <c r="F32" s="388"/>
      <c r="G32" s="181"/>
      <c r="H32" s="181"/>
      <c r="I32" s="181"/>
      <c r="J32" s="181"/>
      <c r="K32" s="181"/>
      <c r="L32" s="14"/>
      <c r="M32" s="255"/>
      <c r="N32" s="255"/>
      <c r="O32" s="330"/>
      <c r="P32" s="255"/>
      <c r="Q32" s="255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</row>
    <row r="33" spans="1:248" ht="13.5" customHeight="1">
      <c r="A33" s="12"/>
      <c r="B33" s="41"/>
      <c r="C33" s="41"/>
      <c r="D33" s="41"/>
      <c r="E33" s="41"/>
      <c r="F33" s="14"/>
      <c r="G33" s="41"/>
      <c r="H33" s="41"/>
      <c r="I33" s="41"/>
      <c r="J33" s="41"/>
      <c r="K33" s="41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4" spans="1:248" ht="13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</row>
    <row r="35" spans="1:248" ht="13.5" customHeight="1">
      <c r="A35" s="12"/>
      <c r="B35" s="41"/>
      <c r="C35" s="41"/>
      <c r="D35" s="41"/>
      <c r="E35" s="41"/>
      <c r="F35" s="14"/>
      <c r="G35" s="41"/>
      <c r="H35" s="41"/>
      <c r="I35" s="41"/>
      <c r="J35" s="41"/>
      <c r="K35" s="41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</row>
    <row r="36" spans="1:248" ht="13.5" customHeight="1">
      <c r="A36" s="12"/>
      <c r="B36" s="14"/>
      <c r="C36" s="41"/>
      <c r="D36" s="41"/>
      <c r="E36" s="41"/>
      <c r="F36" s="14"/>
      <c r="G36" s="41"/>
      <c r="H36" s="41"/>
      <c r="I36" s="41"/>
      <c r="J36" s="41"/>
      <c r="K36" s="41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</row>
    <row r="37" spans="1:248" ht="13.5" customHeight="1">
      <c r="A37" s="61"/>
      <c r="B37" s="41"/>
      <c r="C37" s="41"/>
      <c r="D37" s="41"/>
      <c r="E37" s="41"/>
      <c r="F37" s="14"/>
      <c r="G37" s="41"/>
      <c r="H37" s="41"/>
      <c r="I37" s="41"/>
      <c r="J37" s="41"/>
      <c r="K37" s="41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</row>
    <row r="38" spans="1:248" ht="13.5" customHeight="1">
      <c r="A38" s="61"/>
      <c r="B38" s="41"/>
      <c r="C38" s="41"/>
      <c r="D38" s="41"/>
      <c r="E38" s="41"/>
      <c r="F38" s="14"/>
      <c r="G38" s="41"/>
      <c r="H38" s="41"/>
      <c r="I38" s="41"/>
      <c r="J38" s="41"/>
      <c r="K38" s="41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</row>
    <row r="39" spans="1:248" ht="13.5" customHeight="1">
      <c r="A39" s="61"/>
      <c r="B39" s="41"/>
      <c r="C39" s="41"/>
      <c r="D39" s="41"/>
      <c r="E39" s="41"/>
      <c r="F39" s="14"/>
      <c r="G39" s="41"/>
      <c r="H39" s="41"/>
      <c r="I39" s="41"/>
      <c r="J39" s="41"/>
      <c r="K39" s="41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</row>
    <row r="40" spans="1:248" ht="13.5" customHeight="1">
      <c r="A40" s="61"/>
      <c r="B40" s="41"/>
      <c r="C40" s="41"/>
      <c r="D40" s="41"/>
      <c r="E40" s="41"/>
      <c r="F40" s="14"/>
      <c r="G40" s="41"/>
      <c r="H40" s="41"/>
      <c r="I40" s="41"/>
      <c r="J40" s="41"/>
      <c r="K40" s="41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</row>
    <row r="41" spans="1:248" ht="13.5" customHeight="1">
      <c r="A41" s="61"/>
      <c r="B41" s="41"/>
      <c r="C41" s="41"/>
      <c r="D41" s="41"/>
      <c r="E41" s="41"/>
      <c r="F41" s="14"/>
      <c r="G41" s="41"/>
      <c r="H41" s="41"/>
      <c r="I41" s="41"/>
      <c r="J41" s="41"/>
      <c r="K41" s="41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</row>
    <row r="42" spans="1:248" ht="13.5" customHeight="1">
      <c r="A42" s="61"/>
      <c r="B42" s="41"/>
      <c r="C42" s="41"/>
      <c r="D42" s="41"/>
      <c r="E42" s="41"/>
      <c r="F42" s="14"/>
      <c r="G42" s="41"/>
      <c r="H42" s="41"/>
      <c r="I42" s="41"/>
      <c r="J42" s="41"/>
      <c r="K42" s="41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</row>
    <row r="43" spans="1:248" ht="13.5" customHeight="1">
      <c r="A43" s="61"/>
      <c r="B43" s="41"/>
      <c r="C43" s="41"/>
      <c r="D43" s="41"/>
      <c r="E43" s="41"/>
      <c r="F43" s="14"/>
      <c r="G43" s="41"/>
      <c r="H43" s="41"/>
      <c r="I43" s="41"/>
      <c r="J43" s="41"/>
      <c r="K43" s="41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</row>
    <row r="44" spans="1:248" ht="13.5" customHeight="1">
      <c r="A44" s="61"/>
      <c r="B44" s="41"/>
      <c r="C44" s="41"/>
      <c r="D44" s="41"/>
      <c r="E44" s="41"/>
      <c r="F44" s="14"/>
      <c r="G44" s="41"/>
      <c r="H44" s="41"/>
      <c r="I44" s="41"/>
      <c r="J44" s="41"/>
      <c r="K44" s="41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</row>
    <row r="45" spans="1:248" ht="12.75">
      <c r="A45" s="61"/>
      <c r="B45" s="41"/>
      <c r="C45" s="41"/>
      <c r="D45" s="41"/>
      <c r="E45" s="41"/>
      <c r="F45" s="14"/>
      <c r="G45" s="41"/>
      <c r="H45" s="41"/>
      <c r="I45" s="41"/>
      <c r="J45" s="41"/>
      <c r="K45" s="41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</row>
    <row r="46" spans="1:248" ht="12.75">
      <c r="A46" s="61"/>
      <c r="B46" s="14"/>
      <c r="C46" s="41"/>
      <c r="D46" s="41"/>
      <c r="E46" s="41"/>
      <c r="F46" s="14"/>
      <c r="G46" s="41"/>
      <c r="H46" s="41"/>
      <c r="I46" s="41"/>
      <c r="J46" s="41"/>
      <c r="K46" s="41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</row>
    <row r="47" spans="1:248" ht="12.75">
      <c r="A47" s="61"/>
      <c r="B47" s="14"/>
      <c r="C47" s="41"/>
      <c r="D47" s="41"/>
      <c r="E47" s="41"/>
      <c r="F47" s="14"/>
      <c r="G47" s="41"/>
      <c r="H47" s="41"/>
      <c r="I47" s="41"/>
      <c r="J47" s="41"/>
      <c r="K47" s="41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</row>
    <row r="48" spans="1:248" ht="12.75">
      <c r="A48" s="61"/>
      <c r="B48" s="14"/>
      <c r="C48" s="41"/>
      <c r="D48" s="41"/>
      <c r="E48" s="41"/>
      <c r="F48" s="14"/>
      <c r="G48" s="41"/>
      <c r="H48" s="41"/>
      <c r="I48" s="41"/>
      <c r="J48" s="41"/>
      <c r="K48" s="41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</row>
    <row r="49" spans="1:248" ht="12.75">
      <c r="A49" s="61"/>
      <c r="B49" s="14"/>
      <c r="C49" s="41"/>
      <c r="D49" s="41"/>
      <c r="E49" s="41"/>
      <c r="F49" s="14"/>
      <c r="G49" s="41"/>
      <c r="H49" s="41"/>
      <c r="I49" s="41"/>
      <c r="J49" s="41"/>
      <c r="K49" s="41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</row>
    <row r="50" spans="1:248" ht="12.75">
      <c r="A50" s="331"/>
      <c r="B50" s="62"/>
      <c r="C50" s="332"/>
      <c r="D50" s="332"/>
      <c r="E50" s="332"/>
      <c r="F50" s="62"/>
      <c r="G50" s="332"/>
      <c r="H50" s="332"/>
      <c r="I50" s="332"/>
      <c r="J50" s="332"/>
      <c r="K50" s="332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62"/>
      <c r="IN50" s="62"/>
    </row>
    <row r="51" spans="1:246" ht="12.75">
      <c r="A51" s="333"/>
      <c r="B51" s="334"/>
      <c r="C51" s="335"/>
      <c r="D51" s="335"/>
      <c r="E51" s="335"/>
      <c r="F51" s="334"/>
      <c r="G51" s="336"/>
      <c r="H51" s="336"/>
      <c r="I51" s="336"/>
      <c r="J51" s="336"/>
      <c r="K51" s="336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41"/>
      <c r="BU51" s="241"/>
      <c r="BV51" s="241"/>
      <c r="BW51" s="241"/>
      <c r="BX51" s="241"/>
      <c r="BY51" s="241"/>
      <c r="BZ51" s="241"/>
      <c r="CA51" s="241"/>
      <c r="CB51" s="241"/>
      <c r="CC51" s="241"/>
      <c r="CD51" s="241"/>
      <c r="CE51" s="241"/>
      <c r="CF51" s="241"/>
      <c r="CG51" s="241"/>
      <c r="CH51" s="241"/>
      <c r="CI51" s="241"/>
      <c r="CJ51" s="241"/>
      <c r="CK51" s="241"/>
      <c r="CL51" s="241"/>
      <c r="CM51" s="241"/>
      <c r="CN51" s="241"/>
      <c r="CO51" s="241"/>
      <c r="CP51" s="241"/>
      <c r="CQ51" s="241"/>
      <c r="CR51" s="241"/>
      <c r="CS51" s="241"/>
      <c r="CT51" s="241"/>
      <c r="CU51" s="241"/>
      <c r="CV51" s="241"/>
      <c r="CW51" s="241"/>
      <c r="CX51" s="241"/>
      <c r="CY51" s="241"/>
      <c r="CZ51" s="241"/>
      <c r="DA51" s="241"/>
      <c r="DB51" s="241"/>
      <c r="DC51" s="241"/>
      <c r="DD51" s="241"/>
      <c r="DE51" s="241"/>
      <c r="DF51" s="241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1"/>
      <c r="DT51" s="241"/>
      <c r="DU51" s="241"/>
      <c r="DV51" s="241"/>
      <c r="DW51" s="241"/>
      <c r="DX51" s="241"/>
      <c r="DY51" s="241"/>
      <c r="DZ51" s="241"/>
      <c r="EA51" s="241"/>
      <c r="EB51" s="241"/>
      <c r="EC51" s="241"/>
      <c r="ED51" s="241"/>
      <c r="EE51" s="241"/>
      <c r="EF51" s="241"/>
      <c r="EG51" s="241"/>
      <c r="EH51" s="241"/>
      <c r="EI51" s="241"/>
      <c r="EJ51" s="241"/>
      <c r="EK51" s="241"/>
      <c r="EL51" s="241"/>
      <c r="EM51" s="241"/>
      <c r="EN51" s="241"/>
      <c r="EO51" s="241"/>
      <c r="EP51" s="241"/>
      <c r="EQ51" s="241"/>
      <c r="ER51" s="241"/>
      <c r="ES51" s="241"/>
      <c r="ET51" s="241"/>
      <c r="EU51" s="241"/>
      <c r="EV51" s="241"/>
      <c r="EW51" s="241"/>
      <c r="EX51" s="241"/>
      <c r="EY51" s="241"/>
      <c r="EZ51" s="241"/>
      <c r="FA51" s="241"/>
      <c r="FB51" s="241"/>
      <c r="FC51" s="241"/>
      <c r="FD51" s="241"/>
      <c r="FE51" s="241"/>
      <c r="FF51" s="241"/>
      <c r="FG51" s="241"/>
      <c r="FH51" s="241"/>
      <c r="FI51" s="241"/>
      <c r="FJ51" s="241"/>
      <c r="FK51" s="241"/>
      <c r="FL51" s="241"/>
      <c r="FM51" s="241"/>
      <c r="FN51" s="241"/>
      <c r="FO51" s="241"/>
      <c r="FP51" s="241"/>
      <c r="FQ51" s="241"/>
      <c r="FR51" s="241"/>
      <c r="FS51" s="241"/>
      <c r="FT51" s="241"/>
      <c r="FU51" s="241"/>
      <c r="FV51" s="241"/>
      <c r="FW51" s="241"/>
      <c r="FX51" s="241"/>
      <c r="FY51" s="241"/>
      <c r="FZ51" s="241"/>
      <c r="GA51" s="241"/>
      <c r="GB51" s="241"/>
      <c r="GC51" s="241"/>
      <c r="GD51" s="241"/>
      <c r="GE51" s="241"/>
      <c r="GF51" s="241"/>
      <c r="GG51" s="241"/>
      <c r="GH51" s="241"/>
      <c r="GI51" s="241"/>
      <c r="GJ51" s="241"/>
      <c r="GK51" s="241"/>
      <c r="GL51" s="241"/>
      <c r="GM51" s="241"/>
      <c r="GN51" s="241"/>
      <c r="GO51" s="241"/>
      <c r="GP51" s="241"/>
      <c r="GQ51" s="241"/>
      <c r="GR51" s="241"/>
      <c r="GS51" s="241"/>
      <c r="GT51" s="241"/>
      <c r="GU51" s="241"/>
      <c r="GV51" s="241"/>
      <c r="GW51" s="241"/>
      <c r="GX51" s="241"/>
      <c r="GY51" s="241"/>
      <c r="GZ51" s="241"/>
      <c r="HA51" s="241"/>
      <c r="HB51" s="241"/>
      <c r="HC51" s="241"/>
      <c r="HD51" s="241"/>
      <c r="HE51" s="241"/>
      <c r="HF51" s="241"/>
      <c r="HG51" s="241"/>
      <c r="HH51" s="241"/>
      <c r="HI51" s="241"/>
      <c r="HJ51" s="241"/>
      <c r="HK51" s="241"/>
      <c r="HL51" s="241"/>
      <c r="HM51" s="241"/>
      <c r="HN51" s="241"/>
      <c r="HO51" s="241"/>
      <c r="HP51" s="241"/>
      <c r="HQ51" s="241"/>
      <c r="HR51" s="241"/>
      <c r="HS51" s="241"/>
      <c r="HT51" s="241"/>
      <c r="HU51" s="241"/>
      <c r="HV51" s="241"/>
      <c r="HW51" s="241"/>
      <c r="HX51" s="241"/>
      <c r="HY51" s="241"/>
      <c r="HZ51" s="241"/>
      <c r="IA51" s="241"/>
      <c r="IB51" s="241"/>
      <c r="IC51" s="241"/>
      <c r="ID51" s="241"/>
      <c r="IE51" s="241"/>
      <c r="IF51" s="241"/>
      <c r="IG51" s="241"/>
      <c r="IH51" s="241"/>
      <c r="II51" s="241"/>
      <c r="IJ51" s="241"/>
      <c r="IK51" s="241"/>
      <c r="IL51" s="241"/>
    </row>
    <row r="52" spans="1:11" ht="12.75">
      <c r="A52" s="333"/>
      <c r="B52" s="334"/>
      <c r="C52" s="335"/>
      <c r="D52" s="335"/>
      <c r="E52" s="335"/>
      <c r="F52" s="334"/>
      <c r="G52" s="336"/>
      <c r="H52" s="336"/>
      <c r="I52" s="336"/>
      <c r="J52" s="336"/>
      <c r="K52" s="336"/>
    </row>
    <row r="53" spans="1:11" ht="12.75">
      <c r="A53" s="333"/>
      <c r="B53" s="334"/>
      <c r="C53" s="335"/>
      <c r="D53" s="335"/>
      <c r="E53" s="335"/>
      <c r="F53" s="334"/>
      <c r="G53" s="336"/>
      <c r="H53" s="336"/>
      <c r="I53" s="336"/>
      <c r="J53" s="336"/>
      <c r="K53" s="336"/>
    </row>
    <row r="54" spans="1:11" ht="12.75">
      <c r="A54" s="333"/>
      <c r="B54" s="334"/>
      <c r="C54" s="335"/>
      <c r="D54" s="335"/>
      <c r="E54" s="335"/>
      <c r="F54" s="334"/>
      <c r="G54" s="336"/>
      <c r="H54" s="336"/>
      <c r="I54" s="336"/>
      <c r="J54" s="336"/>
      <c r="K54" s="336"/>
    </row>
    <row r="55" spans="1:11" ht="12.75">
      <c r="A55" s="333"/>
      <c r="B55" s="334"/>
      <c r="C55" s="335"/>
      <c r="D55" s="335"/>
      <c r="E55" s="335"/>
      <c r="F55" s="334"/>
      <c r="G55" s="336"/>
      <c r="H55" s="336"/>
      <c r="I55" s="336"/>
      <c r="J55" s="336"/>
      <c r="K55" s="336"/>
    </row>
    <row r="56" spans="1:11" ht="12.75">
      <c r="A56" s="333"/>
      <c r="B56" s="334"/>
      <c r="C56" s="335"/>
      <c r="D56" s="335"/>
      <c r="E56" s="335"/>
      <c r="F56" s="334"/>
      <c r="G56" s="336"/>
      <c r="H56" s="336"/>
      <c r="I56" s="336"/>
      <c r="J56" s="336"/>
      <c r="K56" s="336"/>
    </row>
    <row r="57" spans="1:11" ht="12.75">
      <c r="A57" s="333"/>
      <c r="B57" s="334"/>
      <c r="C57" s="335"/>
      <c r="D57" s="335"/>
      <c r="E57" s="335"/>
      <c r="F57" s="334"/>
      <c r="G57" s="336"/>
      <c r="H57" s="336"/>
      <c r="I57" s="336"/>
      <c r="J57" s="336"/>
      <c r="K57" s="336"/>
    </row>
    <row r="58" spans="1:11" ht="12.75">
      <c r="A58" s="333"/>
      <c r="B58" s="334"/>
      <c r="C58" s="335"/>
      <c r="D58" s="335"/>
      <c r="E58" s="335"/>
      <c r="F58" s="334"/>
      <c r="G58" s="336"/>
      <c r="H58" s="336"/>
      <c r="I58" s="336"/>
      <c r="J58" s="336"/>
      <c r="K58" s="336"/>
    </row>
    <row r="59" spans="1:11" ht="12.75">
      <c r="A59" s="333"/>
      <c r="B59" s="334"/>
      <c r="C59" s="335"/>
      <c r="D59" s="335"/>
      <c r="E59" s="335"/>
      <c r="F59" s="334"/>
      <c r="G59" s="336"/>
      <c r="H59" s="336"/>
      <c r="I59" s="336"/>
      <c r="J59" s="336"/>
      <c r="K59" s="336"/>
    </row>
    <row r="60" spans="1:11" ht="12.75">
      <c r="A60" s="337"/>
      <c r="B60" s="338"/>
      <c r="C60" s="339"/>
      <c r="D60" s="339"/>
      <c r="E60" s="339"/>
      <c r="F60" s="338"/>
      <c r="G60" s="340"/>
      <c r="H60" s="340"/>
      <c r="I60" s="340"/>
      <c r="J60" s="340"/>
      <c r="K60" s="340"/>
    </row>
    <row r="61" spans="1:11" ht="12.75">
      <c r="A61" s="333"/>
      <c r="B61" s="334"/>
      <c r="C61" s="335"/>
      <c r="D61" s="335"/>
      <c r="E61" s="335"/>
      <c r="F61" s="334"/>
      <c r="G61" s="335"/>
      <c r="H61" s="335"/>
      <c r="I61" s="335"/>
      <c r="J61" s="335"/>
      <c r="K61" s="335"/>
    </row>
    <row r="62" spans="1:11" ht="12.75">
      <c r="A62" s="333"/>
      <c r="B62" s="334"/>
      <c r="C62" s="335"/>
      <c r="D62" s="335"/>
      <c r="E62" s="335"/>
      <c r="F62" s="334"/>
      <c r="G62" s="335"/>
      <c r="H62" s="335"/>
      <c r="I62" s="335"/>
      <c r="J62" s="335"/>
      <c r="K62" s="335"/>
    </row>
    <row r="63" spans="1:11" ht="12.75">
      <c r="A63" s="333"/>
      <c r="B63" s="334"/>
      <c r="C63" s="335"/>
      <c r="D63" s="335"/>
      <c r="E63" s="335"/>
      <c r="F63" s="334"/>
      <c r="G63" s="335"/>
      <c r="H63" s="335"/>
      <c r="I63" s="335"/>
      <c r="J63" s="335"/>
      <c r="K63" s="335"/>
    </row>
    <row r="64" spans="1:11" ht="12.75">
      <c r="A64" s="337"/>
      <c r="B64" s="338"/>
      <c r="C64" s="339"/>
      <c r="D64" s="339"/>
      <c r="E64" s="339"/>
      <c r="F64" s="338"/>
      <c r="G64" s="339"/>
      <c r="H64" s="339"/>
      <c r="I64" s="339"/>
      <c r="J64" s="339"/>
      <c r="K64" s="339"/>
    </row>
    <row r="65" spans="1:11" ht="12.75">
      <c r="A65" s="333"/>
      <c r="B65" s="334"/>
      <c r="C65" s="335"/>
      <c r="D65" s="335"/>
      <c r="E65" s="335"/>
      <c r="F65" s="334"/>
      <c r="G65" s="335"/>
      <c r="H65" s="335"/>
      <c r="I65" s="335"/>
      <c r="J65" s="335"/>
      <c r="K65" s="335"/>
    </row>
    <row r="66" spans="1:11" ht="12.75">
      <c r="A66" s="333"/>
      <c r="B66" s="334"/>
      <c r="C66" s="335"/>
      <c r="D66" s="335"/>
      <c r="E66" s="335"/>
      <c r="F66" s="334"/>
      <c r="G66" s="335"/>
      <c r="H66" s="335"/>
      <c r="I66" s="335"/>
      <c r="J66" s="335"/>
      <c r="K66" s="335"/>
    </row>
    <row r="67" spans="1:11" ht="12.75">
      <c r="A67" s="337"/>
      <c r="B67" s="338"/>
      <c r="C67" s="339"/>
      <c r="D67" s="339"/>
      <c r="E67" s="339"/>
      <c r="F67" s="338"/>
      <c r="G67" s="339"/>
      <c r="H67" s="339"/>
      <c r="I67" s="339"/>
      <c r="J67" s="339"/>
      <c r="K67" s="339"/>
    </row>
    <row r="68" spans="1:11" ht="12.75">
      <c r="A68" s="333"/>
      <c r="B68" s="334"/>
      <c r="C68" s="335"/>
      <c r="D68" s="335"/>
      <c r="E68" s="335"/>
      <c r="F68" s="334"/>
      <c r="G68" s="335"/>
      <c r="H68" s="335"/>
      <c r="I68" s="335"/>
      <c r="J68" s="335"/>
      <c r="K68" s="335"/>
    </row>
    <row r="69" spans="1:11" ht="12.75">
      <c r="A69" s="333"/>
      <c r="B69" s="334"/>
      <c r="C69" s="335"/>
      <c r="D69" s="335"/>
      <c r="E69" s="335"/>
      <c r="F69" s="334"/>
      <c r="G69" s="335"/>
      <c r="H69" s="335"/>
      <c r="I69" s="335"/>
      <c r="J69" s="335"/>
      <c r="K69" s="335"/>
    </row>
    <row r="70" spans="1:11" ht="12.75">
      <c r="A70" s="337"/>
      <c r="B70" s="338"/>
      <c r="C70" s="339"/>
      <c r="D70" s="339"/>
      <c r="E70" s="339"/>
      <c r="F70" s="338"/>
      <c r="G70" s="339"/>
      <c r="H70" s="339"/>
      <c r="I70" s="339"/>
      <c r="J70" s="339"/>
      <c r="K70" s="339"/>
    </row>
    <row r="71" spans="1:11" ht="12.75">
      <c r="A71" s="61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12.75">
      <c r="A72" s="61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12.75">
      <c r="A73" s="61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2.75">
      <c r="A74" s="61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2.75">
      <c r="A75" s="61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2.75">
      <c r="A76" s="61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2.75">
      <c r="A77" s="61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2.75">
      <c r="A78" s="61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12.75">
      <c r="A79" s="61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2.75">
      <c r="A80" s="61"/>
      <c r="B80" s="14"/>
      <c r="C80" s="14"/>
      <c r="D80" s="14"/>
      <c r="E80" s="14"/>
      <c r="F80" s="14"/>
      <c r="G80" s="14"/>
      <c r="H80" s="14"/>
      <c r="I80" s="14"/>
      <c r="J80" s="14"/>
      <c r="K80" s="14"/>
    </row>
  </sheetData>
  <sheetProtection/>
  <mergeCells count="6">
    <mergeCell ref="G7:I7"/>
    <mergeCell ref="K7:M7"/>
    <mergeCell ref="A1:E1"/>
    <mergeCell ref="A7:A8"/>
    <mergeCell ref="B7:E7"/>
    <mergeCell ref="F7:F32"/>
  </mergeCells>
  <hyperlinks>
    <hyperlink ref="Q2" location="Inicio!A1" display="Inicio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N2" sqref="N2"/>
    </sheetView>
  </sheetViews>
  <sheetFormatPr defaultColWidth="11.421875" defaultRowHeight="12.75"/>
  <cols>
    <col min="1" max="1" width="30.00390625" style="0" customWidth="1"/>
    <col min="2" max="2" width="10.7109375" style="0" customWidth="1"/>
    <col min="3" max="3" width="1.7109375" style="0" customWidth="1"/>
    <col min="4" max="4" width="1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1.0039062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2.00390625" style="0" customWidth="1"/>
  </cols>
  <sheetData>
    <row r="1" spans="1:8" ht="12.75">
      <c r="A1" s="463" t="s">
        <v>403</v>
      </c>
      <c r="B1" s="422"/>
      <c r="C1" s="422"/>
      <c r="D1" s="422"/>
      <c r="E1" s="169"/>
      <c r="F1" s="169"/>
      <c r="G1" s="341" t="s">
        <v>404</v>
      </c>
      <c r="H1" s="169"/>
    </row>
    <row r="2" spans="2:14" ht="12.75">
      <c r="B2" s="342"/>
      <c r="C2" s="342"/>
      <c r="D2" s="342"/>
      <c r="E2" s="342"/>
      <c r="F2" s="342"/>
      <c r="G2" s="464" t="s">
        <v>405</v>
      </c>
      <c r="H2" s="465"/>
      <c r="I2" s="465"/>
      <c r="J2" s="465"/>
      <c r="K2" s="465"/>
      <c r="L2" s="465"/>
      <c r="N2" s="372" t="s">
        <v>450</v>
      </c>
    </row>
    <row r="3" spans="1:12" ht="12.75">
      <c r="A3" s="343"/>
      <c r="B3" s="343"/>
      <c r="C3" s="343"/>
      <c r="D3" s="343"/>
      <c r="E3" s="343"/>
      <c r="F3" s="343"/>
      <c r="G3" s="465"/>
      <c r="H3" s="465"/>
      <c r="I3" s="465"/>
      <c r="J3" s="465"/>
      <c r="K3" s="465"/>
      <c r="L3" s="465"/>
    </row>
    <row r="4" spans="1:12" ht="12.75">
      <c r="A4" s="343"/>
      <c r="B4" s="343"/>
      <c r="C4" s="343"/>
      <c r="D4" s="343"/>
      <c r="E4" s="343"/>
      <c r="F4" s="343"/>
      <c r="G4" s="465"/>
      <c r="H4" s="465"/>
      <c r="I4" s="465"/>
      <c r="J4" s="465"/>
      <c r="K4" s="465"/>
      <c r="L4" s="465"/>
    </row>
    <row r="5" spans="1:12" ht="12.75">
      <c r="A5" s="343"/>
      <c r="B5" s="343"/>
      <c r="C5" s="343"/>
      <c r="D5" s="343"/>
      <c r="E5" s="343"/>
      <c r="F5" s="343"/>
      <c r="G5" s="465"/>
      <c r="H5" s="465"/>
      <c r="I5" s="465"/>
      <c r="J5" s="465"/>
      <c r="K5" s="465"/>
      <c r="L5" s="465"/>
    </row>
    <row r="6" spans="1:12" ht="12.75">
      <c r="A6" s="344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</row>
    <row r="7" spans="1:12" ht="13.5" customHeight="1" thickBot="1">
      <c r="A7" s="343"/>
      <c r="B7" s="466"/>
      <c r="C7" s="466"/>
      <c r="D7" s="466"/>
      <c r="E7" s="467"/>
      <c r="F7" s="467"/>
      <c r="G7" s="467"/>
      <c r="H7" s="467"/>
      <c r="I7" s="467"/>
      <c r="J7" s="467"/>
      <c r="K7" s="467"/>
      <c r="L7" s="467"/>
    </row>
    <row r="8" spans="1:14" ht="33" customHeight="1">
      <c r="A8" s="343"/>
      <c r="B8" s="468" t="s">
        <v>406</v>
      </c>
      <c r="C8" s="469"/>
      <c r="D8" s="469"/>
      <c r="E8" s="470"/>
      <c r="F8" s="468" t="s">
        <v>367</v>
      </c>
      <c r="G8" s="469"/>
      <c r="H8" s="469"/>
      <c r="I8" s="470"/>
      <c r="J8" s="468" t="s">
        <v>407</v>
      </c>
      <c r="K8" s="469"/>
      <c r="L8" s="469"/>
      <c r="M8" s="345"/>
      <c r="N8" s="345"/>
    </row>
    <row r="9" spans="1:14" ht="12" customHeight="1">
      <c r="A9" s="343"/>
      <c r="B9" s="346">
        <v>2009</v>
      </c>
      <c r="C9" s="347"/>
      <c r="D9" s="346">
        <v>2010</v>
      </c>
      <c r="E9" s="470"/>
      <c r="F9" s="346">
        <v>2009</v>
      </c>
      <c r="G9" s="347"/>
      <c r="H9" s="346">
        <v>2010</v>
      </c>
      <c r="I9" s="470"/>
      <c r="J9" s="346">
        <v>2009</v>
      </c>
      <c r="K9" s="347"/>
      <c r="L9" s="346">
        <v>2010</v>
      </c>
      <c r="M9" s="345"/>
      <c r="N9" s="345"/>
    </row>
    <row r="10" spans="1:14" ht="12" customHeight="1">
      <c r="A10" s="343"/>
      <c r="B10" s="348"/>
      <c r="C10" s="348"/>
      <c r="D10" s="348"/>
      <c r="E10" s="470"/>
      <c r="F10" s="348"/>
      <c r="G10" s="348"/>
      <c r="H10" s="348"/>
      <c r="I10" s="470"/>
      <c r="J10" s="348"/>
      <c r="K10" s="348"/>
      <c r="L10" s="348"/>
      <c r="M10" s="345"/>
      <c r="N10" s="345"/>
    </row>
    <row r="11" spans="1:14" ht="12.75">
      <c r="A11" s="349" t="s">
        <v>408</v>
      </c>
      <c r="B11" s="343"/>
      <c r="C11" s="343"/>
      <c r="D11" s="343"/>
      <c r="E11" s="422"/>
      <c r="F11" s="343"/>
      <c r="G11" s="343"/>
      <c r="H11" s="343"/>
      <c r="I11" s="422"/>
      <c r="J11" s="343"/>
      <c r="K11" s="343"/>
      <c r="L11" s="343"/>
      <c r="M11" s="211"/>
      <c r="N11" s="211"/>
    </row>
    <row r="12" spans="1:14" ht="12.75">
      <c r="A12" s="349" t="s">
        <v>399</v>
      </c>
      <c r="B12" s="320">
        <v>5118</v>
      </c>
      <c r="C12" s="320"/>
      <c r="D12" s="320">
        <f>SUM(D14:D31)</f>
        <v>5446</v>
      </c>
      <c r="E12" s="422"/>
      <c r="F12" s="320">
        <v>489869</v>
      </c>
      <c r="G12" s="320"/>
      <c r="H12" s="320">
        <f>SUM(H14:H31)</f>
        <v>252786</v>
      </c>
      <c r="I12" s="422"/>
      <c r="J12" s="320">
        <v>6610833</v>
      </c>
      <c r="K12" s="320"/>
      <c r="L12" s="320">
        <f>SUM(L14:L31)</f>
        <v>21516669</v>
      </c>
      <c r="M12" s="211"/>
      <c r="N12" s="211"/>
    </row>
    <row r="13" spans="1:14" ht="12.75">
      <c r="A13" s="350"/>
      <c r="B13" s="343"/>
      <c r="C13" s="343"/>
      <c r="D13" s="343"/>
      <c r="E13" s="422"/>
      <c r="F13" s="343"/>
      <c r="G13" s="343"/>
      <c r="H13" s="343"/>
      <c r="I13" s="422"/>
      <c r="J13" s="343"/>
      <c r="K13" s="343"/>
      <c r="L13" s="343"/>
      <c r="M13" s="211"/>
      <c r="N13" s="211"/>
    </row>
    <row r="14" spans="1:14" ht="12.75">
      <c r="A14" s="244" t="s">
        <v>375</v>
      </c>
      <c r="B14" s="343">
        <v>988</v>
      </c>
      <c r="C14" s="343"/>
      <c r="D14" s="342">
        <v>1128</v>
      </c>
      <c r="E14" s="422"/>
      <c r="F14" s="343">
        <v>153911</v>
      </c>
      <c r="G14" s="343"/>
      <c r="H14" s="342">
        <v>62689</v>
      </c>
      <c r="I14" s="422"/>
      <c r="J14" s="343">
        <v>1689848</v>
      </c>
      <c r="K14" s="343"/>
      <c r="L14" s="342">
        <v>1088028</v>
      </c>
      <c r="M14" s="211"/>
      <c r="N14" s="211"/>
    </row>
    <row r="15" spans="1:14" ht="12.75">
      <c r="A15" s="244" t="s">
        <v>376</v>
      </c>
      <c r="B15" s="343">
        <v>172</v>
      </c>
      <c r="C15" s="343"/>
      <c r="D15" s="343">
        <v>170</v>
      </c>
      <c r="E15" s="422"/>
      <c r="F15" s="351">
        <v>9573</v>
      </c>
      <c r="G15" s="351"/>
      <c r="H15" s="351">
        <v>363</v>
      </c>
      <c r="I15" s="422"/>
      <c r="J15" s="351">
        <v>106927</v>
      </c>
      <c r="K15" s="351"/>
      <c r="L15" s="351">
        <v>46640</v>
      </c>
      <c r="M15" s="351"/>
      <c r="N15" s="351"/>
    </row>
    <row r="16" spans="1:14" ht="12.75">
      <c r="A16" s="350" t="s">
        <v>377</v>
      </c>
      <c r="B16" s="351">
        <v>191</v>
      </c>
      <c r="C16" s="351"/>
      <c r="D16" s="351">
        <v>169</v>
      </c>
      <c r="E16" s="422"/>
      <c r="F16" s="351">
        <v>2499</v>
      </c>
      <c r="G16" s="351"/>
      <c r="H16" s="351">
        <v>1475</v>
      </c>
      <c r="I16" s="422"/>
      <c r="J16" s="351">
        <v>60010</v>
      </c>
      <c r="K16" s="351"/>
      <c r="L16" s="351">
        <v>49715</v>
      </c>
      <c r="M16" s="351"/>
      <c r="N16" s="351"/>
    </row>
    <row r="17" spans="1:14" ht="12.75">
      <c r="A17" s="350" t="s">
        <v>378</v>
      </c>
      <c r="B17" s="343">
        <v>56</v>
      </c>
      <c r="C17" s="343"/>
      <c r="D17" s="342">
        <v>69</v>
      </c>
      <c r="E17" s="422"/>
      <c r="F17" s="351" t="s">
        <v>324</v>
      </c>
      <c r="G17" s="351"/>
      <c r="H17" s="351" t="s">
        <v>324</v>
      </c>
      <c r="I17" s="422"/>
      <c r="J17" s="351" t="s">
        <v>324</v>
      </c>
      <c r="K17" s="351"/>
      <c r="L17" s="351" t="s">
        <v>324</v>
      </c>
      <c r="M17" s="211"/>
      <c r="N17" s="211"/>
    </row>
    <row r="18" spans="1:14" ht="12.75">
      <c r="A18" s="350" t="s">
        <v>379</v>
      </c>
      <c r="B18" s="343">
        <v>255</v>
      </c>
      <c r="C18" s="343"/>
      <c r="D18" s="342">
        <v>220</v>
      </c>
      <c r="E18" s="422"/>
      <c r="F18" s="351">
        <v>255</v>
      </c>
      <c r="G18" s="351"/>
      <c r="H18" s="352">
        <v>220</v>
      </c>
      <c r="I18" s="422"/>
      <c r="J18" s="343">
        <v>162753</v>
      </c>
      <c r="K18" s="343"/>
      <c r="L18" s="342">
        <v>90747</v>
      </c>
      <c r="M18" s="351"/>
      <c r="N18" s="351"/>
    </row>
    <row r="19" spans="1:14" ht="12.75">
      <c r="A19" s="350" t="s">
        <v>380</v>
      </c>
      <c r="B19" s="343">
        <v>162</v>
      </c>
      <c r="C19" s="343"/>
      <c r="D19" s="342">
        <v>161</v>
      </c>
      <c r="E19" s="422"/>
      <c r="F19" s="351">
        <v>16333</v>
      </c>
      <c r="G19" s="351"/>
      <c r="H19" s="351">
        <v>1800</v>
      </c>
      <c r="I19" s="422"/>
      <c r="J19" s="351">
        <v>76586</v>
      </c>
      <c r="K19" s="351"/>
      <c r="L19" s="351">
        <v>49822</v>
      </c>
      <c r="M19" s="351"/>
      <c r="N19" s="351"/>
    </row>
    <row r="20" spans="1:14" ht="12.75">
      <c r="A20" s="244" t="s">
        <v>409</v>
      </c>
      <c r="B20" s="343">
        <v>221</v>
      </c>
      <c r="C20" s="343"/>
      <c r="D20" s="343">
        <v>206</v>
      </c>
      <c r="E20" s="422"/>
      <c r="F20" s="343">
        <v>1680</v>
      </c>
      <c r="G20" s="343"/>
      <c r="H20" s="343">
        <v>994</v>
      </c>
      <c r="I20" s="422"/>
      <c r="J20" s="343">
        <v>42861</v>
      </c>
      <c r="K20" s="343"/>
      <c r="L20" s="343">
        <v>38254</v>
      </c>
      <c r="M20" s="211"/>
      <c r="N20" s="211"/>
    </row>
    <row r="21" spans="1:14" ht="12.75">
      <c r="A21" s="244" t="s">
        <v>382</v>
      </c>
      <c r="B21" s="353">
        <v>335</v>
      </c>
      <c r="C21" s="353"/>
      <c r="D21" s="131">
        <v>281</v>
      </c>
      <c r="E21" s="422"/>
      <c r="F21" s="343">
        <v>2851</v>
      </c>
      <c r="G21" s="343"/>
      <c r="H21" s="342">
        <v>2887</v>
      </c>
      <c r="I21" s="422"/>
      <c r="J21" s="343">
        <v>153661</v>
      </c>
      <c r="K21" s="343"/>
      <c r="L21" s="342">
        <v>104031</v>
      </c>
      <c r="M21" s="211"/>
      <c r="N21" s="211"/>
    </row>
    <row r="22" spans="1:14" ht="12.75">
      <c r="A22" s="244" t="s">
        <v>383</v>
      </c>
      <c r="B22" s="343">
        <v>783</v>
      </c>
      <c r="C22" s="343"/>
      <c r="D22" s="343">
        <v>966</v>
      </c>
      <c r="E22" s="422"/>
      <c r="F22" s="343">
        <v>1133</v>
      </c>
      <c r="G22" s="343"/>
      <c r="H22" s="343">
        <v>22486</v>
      </c>
      <c r="I22" s="422"/>
      <c r="J22" s="343">
        <v>273855</v>
      </c>
      <c r="K22" s="343"/>
      <c r="L22" s="343">
        <v>683276</v>
      </c>
      <c r="M22" s="211"/>
      <c r="N22" s="211"/>
    </row>
    <row r="23" spans="1:14" ht="12.75">
      <c r="A23" s="244" t="s">
        <v>384</v>
      </c>
      <c r="B23" s="343">
        <v>359</v>
      </c>
      <c r="C23" s="343"/>
      <c r="D23" s="342">
        <v>423</v>
      </c>
      <c r="E23" s="422"/>
      <c r="F23" s="343">
        <v>10167</v>
      </c>
      <c r="G23" s="343"/>
      <c r="H23" s="342">
        <v>4951</v>
      </c>
      <c r="I23" s="422"/>
      <c r="J23" s="343">
        <v>249986</v>
      </c>
      <c r="K23" s="343"/>
      <c r="L23" s="342">
        <v>282307</v>
      </c>
      <c r="M23" s="211"/>
      <c r="N23" s="211"/>
    </row>
    <row r="24" spans="1:14" ht="12.75">
      <c r="A24" s="244" t="s">
        <v>385</v>
      </c>
      <c r="B24" s="343">
        <v>63</v>
      </c>
      <c r="C24" s="343"/>
      <c r="D24" s="343">
        <v>77</v>
      </c>
      <c r="E24" s="422"/>
      <c r="F24" s="343">
        <v>13654</v>
      </c>
      <c r="G24" s="343"/>
      <c r="H24" s="343">
        <v>2009</v>
      </c>
      <c r="I24" s="422"/>
      <c r="J24" s="343">
        <v>79404</v>
      </c>
      <c r="K24" s="343"/>
      <c r="L24" s="343">
        <v>52056</v>
      </c>
      <c r="M24" s="351"/>
      <c r="N24" s="351"/>
    </row>
    <row r="25" spans="1:14" ht="12.75">
      <c r="A25" s="244" t="s">
        <v>386</v>
      </c>
      <c r="B25" s="343">
        <v>62</v>
      </c>
      <c r="C25" s="343"/>
      <c r="D25" s="342">
        <v>65</v>
      </c>
      <c r="E25" s="422"/>
      <c r="F25" s="343">
        <v>9070</v>
      </c>
      <c r="G25" s="343"/>
      <c r="H25" s="342">
        <v>9265</v>
      </c>
      <c r="I25" s="422"/>
      <c r="J25" s="343">
        <v>92255</v>
      </c>
      <c r="K25" s="343"/>
      <c r="L25" s="342">
        <v>54035</v>
      </c>
      <c r="M25" s="211"/>
      <c r="N25" s="343"/>
    </row>
    <row r="26" spans="1:14" ht="12.75">
      <c r="A26" s="244" t="s">
        <v>387</v>
      </c>
      <c r="B26" s="343">
        <v>667</v>
      </c>
      <c r="C26" s="343"/>
      <c r="D26" s="342">
        <v>630</v>
      </c>
      <c r="E26" s="422"/>
      <c r="F26" s="343">
        <v>32818</v>
      </c>
      <c r="G26" s="343"/>
      <c r="H26" s="342">
        <v>26706</v>
      </c>
      <c r="I26" s="422"/>
      <c r="J26" s="343">
        <v>346294</v>
      </c>
      <c r="K26" s="343"/>
      <c r="L26" s="342">
        <v>410427</v>
      </c>
      <c r="M26" s="211"/>
      <c r="N26" s="211"/>
    </row>
    <row r="27" spans="1:14" ht="12.75">
      <c r="A27" s="244" t="s">
        <v>388</v>
      </c>
      <c r="B27" s="343">
        <v>94</v>
      </c>
      <c r="C27" s="343"/>
      <c r="D27" s="342">
        <v>127</v>
      </c>
      <c r="E27" s="422"/>
      <c r="F27" s="343">
        <v>700</v>
      </c>
      <c r="G27" s="343"/>
      <c r="H27" s="343">
        <v>255</v>
      </c>
      <c r="I27" s="422"/>
      <c r="J27" s="343">
        <v>39846</v>
      </c>
      <c r="K27" s="343"/>
      <c r="L27" s="343">
        <v>30785</v>
      </c>
      <c r="M27" s="351"/>
      <c r="N27" s="351"/>
    </row>
    <row r="28" spans="1:14" ht="12.75">
      <c r="A28" s="244" t="s">
        <v>410</v>
      </c>
      <c r="B28" s="343">
        <v>41</v>
      </c>
      <c r="C28" s="343"/>
      <c r="D28" s="343">
        <v>22</v>
      </c>
      <c r="E28" s="422"/>
      <c r="F28" s="351">
        <v>41</v>
      </c>
      <c r="G28" s="351"/>
      <c r="H28" s="351">
        <v>22</v>
      </c>
      <c r="I28" s="422"/>
      <c r="J28" s="351" t="s">
        <v>324</v>
      </c>
      <c r="K28" s="351"/>
      <c r="L28" s="351" t="s">
        <v>324</v>
      </c>
      <c r="M28" s="351"/>
      <c r="N28" s="351"/>
    </row>
    <row r="29" spans="1:14" ht="12.75">
      <c r="A29" s="244" t="s">
        <v>390</v>
      </c>
      <c r="B29" s="343">
        <v>360</v>
      </c>
      <c r="C29" s="343"/>
      <c r="D29" s="342">
        <v>445</v>
      </c>
      <c r="E29" s="422"/>
      <c r="F29" s="351" t="s">
        <v>324</v>
      </c>
      <c r="G29" s="351"/>
      <c r="H29" s="351" t="s">
        <v>324</v>
      </c>
      <c r="I29" s="422"/>
      <c r="J29" s="343">
        <v>124672</v>
      </c>
      <c r="K29" s="343"/>
      <c r="L29" s="342">
        <v>148708</v>
      </c>
      <c r="M29" s="211"/>
      <c r="N29" s="211"/>
    </row>
    <row r="30" spans="1:14" ht="12.75">
      <c r="A30" s="244" t="s">
        <v>411</v>
      </c>
      <c r="B30" s="343">
        <v>18</v>
      </c>
      <c r="C30" s="343"/>
      <c r="D30" s="342">
        <v>26</v>
      </c>
      <c r="E30" s="422"/>
      <c r="F30" s="343">
        <v>25</v>
      </c>
      <c r="G30" s="343"/>
      <c r="H30" s="343">
        <v>29</v>
      </c>
      <c r="I30" s="422"/>
      <c r="J30" s="343">
        <v>2918</v>
      </c>
      <c r="K30" s="343"/>
      <c r="L30" s="343">
        <v>3315</v>
      </c>
      <c r="M30" s="351"/>
      <c r="N30" s="351"/>
    </row>
    <row r="31" spans="1:14" ht="12.75">
      <c r="A31" s="343" t="s">
        <v>412</v>
      </c>
      <c r="B31" s="352">
        <v>291</v>
      </c>
      <c r="C31" s="352"/>
      <c r="D31" s="352">
        <v>261</v>
      </c>
      <c r="E31" s="422"/>
      <c r="F31" s="351">
        <v>235159</v>
      </c>
      <c r="G31" s="351"/>
      <c r="H31" s="352">
        <v>116635</v>
      </c>
      <c r="I31" s="422"/>
      <c r="J31" s="351">
        <v>3108957</v>
      </c>
      <c r="K31" s="351"/>
      <c r="L31" s="352">
        <v>18384523</v>
      </c>
      <c r="M31" s="354"/>
      <c r="N31" s="343"/>
    </row>
    <row r="32" spans="1:14" ht="12.75">
      <c r="A32" s="343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211"/>
      <c r="N32" s="211"/>
    </row>
    <row r="33" spans="13:14" ht="12.75">
      <c r="M33" s="211"/>
      <c r="N33" s="211"/>
    </row>
    <row r="34" spans="1:14" ht="12.75">
      <c r="A34" s="349" t="s">
        <v>413</v>
      </c>
      <c r="B34" s="320">
        <v>30742</v>
      </c>
      <c r="C34" s="320"/>
      <c r="D34" s="320">
        <f>SUM(D36:D53)</f>
        <v>27845</v>
      </c>
      <c r="F34" s="320">
        <v>28572</v>
      </c>
      <c r="G34" s="320"/>
      <c r="H34" s="320">
        <f>SUM(H36:H53)</f>
        <v>27252</v>
      </c>
      <c r="I34" s="320"/>
      <c r="J34" s="320">
        <v>32384</v>
      </c>
      <c r="K34" s="320"/>
      <c r="L34" s="320">
        <f>SUM(L36:L53)</f>
        <v>32881</v>
      </c>
      <c r="M34" s="211"/>
      <c r="N34" s="211"/>
    </row>
    <row r="35" spans="2:12" ht="12.75">
      <c r="B35" s="343"/>
      <c r="D35" s="343"/>
      <c r="F35" s="343"/>
      <c r="H35" s="343"/>
      <c r="J35" s="343"/>
      <c r="L35" s="343"/>
    </row>
    <row r="36" spans="1:12" ht="12.75">
      <c r="A36" s="244" t="s">
        <v>375</v>
      </c>
      <c r="B36" s="351">
        <v>1134</v>
      </c>
      <c r="D36" s="352">
        <v>978</v>
      </c>
      <c r="F36" s="351" t="s">
        <v>324</v>
      </c>
      <c r="H36" s="352" t="s">
        <v>324</v>
      </c>
      <c r="J36" s="351" t="s">
        <v>324</v>
      </c>
      <c r="K36" s="343"/>
      <c r="L36" s="352">
        <v>1320</v>
      </c>
    </row>
    <row r="37" spans="1:12" ht="12.75">
      <c r="A37" s="244" t="s">
        <v>376</v>
      </c>
      <c r="B37" s="343">
        <v>7216</v>
      </c>
      <c r="C37" s="11"/>
      <c r="D37" s="343">
        <v>6013</v>
      </c>
      <c r="E37" s="11"/>
      <c r="F37" s="351">
        <v>8975</v>
      </c>
      <c r="G37" s="11"/>
      <c r="H37" s="351">
        <v>7325</v>
      </c>
      <c r="I37" s="11"/>
      <c r="J37" s="351">
        <v>7692</v>
      </c>
      <c r="K37" s="351"/>
      <c r="L37" s="351">
        <v>6836</v>
      </c>
    </row>
    <row r="38" spans="1:12" ht="12.75">
      <c r="A38" s="350" t="s">
        <v>377</v>
      </c>
      <c r="B38" s="351" t="s">
        <v>40</v>
      </c>
      <c r="C38" s="169"/>
      <c r="D38" s="351" t="s">
        <v>40</v>
      </c>
      <c r="E38" s="169"/>
      <c r="F38" s="351" t="s">
        <v>40</v>
      </c>
      <c r="G38" s="169"/>
      <c r="H38" s="351" t="s">
        <v>40</v>
      </c>
      <c r="I38" s="169"/>
      <c r="J38" s="351" t="s">
        <v>40</v>
      </c>
      <c r="K38" s="351"/>
      <c r="L38" s="351" t="s">
        <v>40</v>
      </c>
    </row>
    <row r="39" spans="1:12" ht="12.75">
      <c r="A39" s="350" t="s">
        <v>378</v>
      </c>
      <c r="B39" s="343">
        <v>10719</v>
      </c>
      <c r="C39" s="169"/>
      <c r="D39" s="343">
        <v>10525</v>
      </c>
      <c r="E39" s="169"/>
      <c r="F39" s="351">
        <v>10626</v>
      </c>
      <c r="G39" s="169"/>
      <c r="H39" s="351">
        <v>11509</v>
      </c>
      <c r="I39" s="169"/>
      <c r="J39" s="351">
        <v>12636</v>
      </c>
      <c r="K39" s="351"/>
      <c r="L39" s="351">
        <v>13407</v>
      </c>
    </row>
    <row r="40" spans="1:12" ht="12.75">
      <c r="A40" s="350" t="s">
        <v>379</v>
      </c>
      <c r="B40" s="351" t="s">
        <v>40</v>
      </c>
      <c r="C40" s="169"/>
      <c r="D40" s="351" t="s">
        <v>40</v>
      </c>
      <c r="E40" s="169"/>
      <c r="F40" s="351" t="s">
        <v>40</v>
      </c>
      <c r="G40" s="169"/>
      <c r="H40" s="351" t="s">
        <v>40</v>
      </c>
      <c r="I40" s="169"/>
      <c r="J40" s="351" t="s">
        <v>40</v>
      </c>
      <c r="K40" s="343"/>
      <c r="L40" s="351" t="s">
        <v>40</v>
      </c>
    </row>
    <row r="41" spans="1:12" ht="12.75">
      <c r="A41" s="350" t="s">
        <v>380</v>
      </c>
      <c r="B41" s="343">
        <v>6613</v>
      </c>
      <c r="D41" s="343">
        <v>5777</v>
      </c>
      <c r="F41" s="343">
        <v>7563</v>
      </c>
      <c r="H41" s="343">
        <v>6818</v>
      </c>
      <c r="J41" s="343">
        <v>10137</v>
      </c>
      <c r="K41" s="351"/>
      <c r="L41" s="343">
        <v>9316</v>
      </c>
    </row>
    <row r="42" spans="1:12" ht="12.75">
      <c r="A42" s="244" t="s">
        <v>409</v>
      </c>
      <c r="B42" s="351">
        <v>480</v>
      </c>
      <c r="D42" s="351">
        <v>792</v>
      </c>
      <c r="F42" s="351">
        <v>481</v>
      </c>
      <c r="H42" s="351">
        <v>819</v>
      </c>
      <c r="J42" s="351">
        <v>517</v>
      </c>
      <c r="K42" s="343"/>
      <c r="L42" s="351">
        <v>810</v>
      </c>
    </row>
    <row r="43" spans="1:12" ht="12.75">
      <c r="A43" s="244" t="s">
        <v>382</v>
      </c>
      <c r="B43" s="351" t="s">
        <v>40</v>
      </c>
      <c r="D43" s="351" t="s">
        <v>40</v>
      </c>
      <c r="F43" s="351" t="s">
        <v>40</v>
      </c>
      <c r="H43" s="351" t="s">
        <v>40</v>
      </c>
      <c r="J43" s="351" t="s">
        <v>40</v>
      </c>
      <c r="K43" s="343"/>
      <c r="L43" s="351" t="s">
        <v>40</v>
      </c>
    </row>
    <row r="44" spans="1:12" ht="12.75">
      <c r="A44" s="244" t="s">
        <v>383</v>
      </c>
      <c r="B44" s="343">
        <v>195</v>
      </c>
      <c r="D44" s="343">
        <v>159</v>
      </c>
      <c r="F44" s="343">
        <v>213</v>
      </c>
      <c r="H44" s="343">
        <v>183</v>
      </c>
      <c r="J44" s="343">
        <v>195</v>
      </c>
      <c r="K44" s="343"/>
      <c r="L44" s="343">
        <v>159</v>
      </c>
    </row>
    <row r="45" spans="1:12" ht="12.75">
      <c r="A45" s="244" t="s">
        <v>384</v>
      </c>
      <c r="B45" s="351" t="s">
        <v>40</v>
      </c>
      <c r="D45" s="351" t="s">
        <v>40</v>
      </c>
      <c r="F45" s="351" t="s">
        <v>40</v>
      </c>
      <c r="H45" s="351" t="s">
        <v>40</v>
      </c>
      <c r="J45" s="351" t="s">
        <v>40</v>
      </c>
      <c r="K45" s="343"/>
      <c r="L45" s="351" t="s">
        <v>40</v>
      </c>
    </row>
    <row r="46" spans="1:12" ht="12.75">
      <c r="A46" s="244" t="s">
        <v>385</v>
      </c>
      <c r="B46" s="351" t="s">
        <v>40</v>
      </c>
      <c r="D46" s="351" t="s">
        <v>40</v>
      </c>
      <c r="F46" s="351" t="s">
        <v>40</v>
      </c>
      <c r="H46" s="351" t="s">
        <v>40</v>
      </c>
      <c r="J46" s="351" t="s">
        <v>40</v>
      </c>
      <c r="K46" s="343"/>
      <c r="L46" s="351" t="s">
        <v>40</v>
      </c>
    </row>
    <row r="47" spans="1:12" ht="12.75">
      <c r="A47" s="244" t="s">
        <v>386</v>
      </c>
      <c r="B47" s="351" t="s">
        <v>40</v>
      </c>
      <c r="D47" s="351" t="s">
        <v>40</v>
      </c>
      <c r="F47" s="351" t="s">
        <v>40</v>
      </c>
      <c r="H47" s="351" t="s">
        <v>40</v>
      </c>
      <c r="J47" s="351" t="s">
        <v>40</v>
      </c>
      <c r="K47" s="343"/>
      <c r="L47" s="351" t="s">
        <v>40</v>
      </c>
    </row>
    <row r="48" spans="1:12" ht="12.75">
      <c r="A48" s="244" t="s">
        <v>387</v>
      </c>
      <c r="B48" s="343">
        <v>20</v>
      </c>
      <c r="D48" s="342">
        <v>20</v>
      </c>
      <c r="F48" s="343">
        <v>21</v>
      </c>
      <c r="H48" s="342">
        <v>21</v>
      </c>
      <c r="J48" s="343">
        <v>34</v>
      </c>
      <c r="K48" s="343"/>
      <c r="L48" s="351">
        <v>295</v>
      </c>
    </row>
    <row r="49" spans="1:12" ht="12.75">
      <c r="A49" s="244" t="s">
        <v>388</v>
      </c>
      <c r="B49" s="351" t="s">
        <v>40</v>
      </c>
      <c r="D49" s="351" t="s">
        <v>40</v>
      </c>
      <c r="F49" s="351" t="s">
        <v>40</v>
      </c>
      <c r="H49" s="351" t="s">
        <v>40</v>
      </c>
      <c r="J49" s="351" t="s">
        <v>40</v>
      </c>
      <c r="K49" s="343"/>
      <c r="L49" s="351" t="s">
        <v>40</v>
      </c>
    </row>
    <row r="50" spans="1:12" ht="12.75">
      <c r="A50" s="244" t="s">
        <v>410</v>
      </c>
      <c r="B50" s="343">
        <v>3690</v>
      </c>
      <c r="D50" s="343">
        <v>3059</v>
      </c>
      <c r="F50" s="351" t="s">
        <v>324</v>
      </c>
      <c r="H50" s="351" t="s">
        <v>324</v>
      </c>
      <c r="J50" s="351" t="s">
        <v>324</v>
      </c>
      <c r="K50" s="351"/>
      <c r="L50" s="351" t="s">
        <v>324</v>
      </c>
    </row>
    <row r="51" spans="1:12" ht="12.75">
      <c r="A51" s="244" t="s">
        <v>390</v>
      </c>
      <c r="B51" s="351" t="s">
        <v>40</v>
      </c>
      <c r="D51" s="351" t="s">
        <v>40</v>
      </c>
      <c r="E51" s="36"/>
      <c r="F51" s="352" t="s">
        <v>40</v>
      </c>
      <c r="G51" s="36"/>
      <c r="H51" s="351" t="s">
        <v>40</v>
      </c>
      <c r="I51" s="36"/>
      <c r="J51" s="352" t="s">
        <v>40</v>
      </c>
      <c r="K51" s="342"/>
      <c r="L51" s="351" t="s">
        <v>40</v>
      </c>
    </row>
    <row r="52" spans="1:12" ht="12.75">
      <c r="A52" s="244" t="s">
        <v>411</v>
      </c>
      <c r="B52" s="343">
        <v>675</v>
      </c>
      <c r="D52" s="343">
        <v>522</v>
      </c>
      <c r="F52" s="343">
        <v>693</v>
      </c>
      <c r="H52" s="343">
        <v>577</v>
      </c>
      <c r="J52" s="343">
        <v>1173</v>
      </c>
      <c r="K52" s="343"/>
      <c r="L52" s="343">
        <v>738</v>
      </c>
    </row>
    <row r="53" spans="1:12" ht="12.75">
      <c r="A53" s="343" t="s">
        <v>414</v>
      </c>
      <c r="B53" s="351" t="s">
        <v>40</v>
      </c>
      <c r="D53" s="351" t="s">
        <v>40</v>
      </c>
      <c r="F53" s="351" t="s">
        <v>40</v>
      </c>
      <c r="H53" s="351" t="s">
        <v>40</v>
      </c>
      <c r="J53" s="351" t="s">
        <v>40</v>
      </c>
      <c r="K53" s="351"/>
      <c r="L53" s="351" t="s">
        <v>40</v>
      </c>
    </row>
    <row r="55" spans="1:12" ht="22.5" customHeight="1">
      <c r="A55" s="461" t="s">
        <v>415</v>
      </c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92"/>
    </row>
    <row r="56" spans="1:12" ht="12.75">
      <c r="A56" s="462" t="s">
        <v>416</v>
      </c>
      <c r="B56" s="388"/>
      <c r="C56" s="388"/>
      <c r="D56" s="388"/>
      <c r="E56" s="388"/>
      <c r="F56" s="388"/>
      <c r="G56" s="388"/>
      <c r="H56" s="388"/>
      <c r="I56" s="388"/>
      <c r="J56" s="388"/>
      <c r="K56" s="388"/>
      <c r="L56" s="388"/>
    </row>
    <row r="57" spans="1:12" ht="12.75">
      <c r="A57" s="355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355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</sheetData>
  <sheetProtection/>
  <mergeCells count="10">
    <mergeCell ref="A55:L55"/>
    <mergeCell ref="A56:L56"/>
    <mergeCell ref="A1:D1"/>
    <mergeCell ref="G2:L5"/>
    <mergeCell ref="B7:L7"/>
    <mergeCell ref="B8:D8"/>
    <mergeCell ref="E8:E31"/>
    <mergeCell ref="F8:H8"/>
    <mergeCell ref="I8:I31"/>
    <mergeCell ref="J8:L8"/>
  </mergeCells>
  <hyperlinks>
    <hyperlink ref="N2" location="Inicio!A1" display="Inicio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81"/>
  <sheetViews>
    <sheetView zoomScalePageLayoutView="0" workbookViewId="0" topLeftCell="A1">
      <selection activeCell="V2" sqref="V2"/>
    </sheetView>
  </sheetViews>
  <sheetFormatPr defaultColWidth="11.421875" defaultRowHeight="12.75"/>
  <cols>
    <col min="1" max="1" width="22.140625" style="0" customWidth="1"/>
    <col min="2" max="2" width="6.7109375" style="0" customWidth="1"/>
    <col min="3" max="3" width="0.85546875" style="0" customWidth="1"/>
    <col min="4" max="4" width="6.7109375" style="0" customWidth="1"/>
    <col min="5" max="5" width="1.28515625" style="0" customWidth="1"/>
    <col min="6" max="6" width="6.7109375" style="0" customWidth="1"/>
    <col min="7" max="7" width="0.85546875" style="0" customWidth="1"/>
    <col min="8" max="8" width="6.7109375" style="0" customWidth="1"/>
    <col min="9" max="9" width="1.28515625" style="0" customWidth="1"/>
    <col min="10" max="10" width="6.7109375" style="0" customWidth="1"/>
    <col min="11" max="11" width="0.85546875" style="0" customWidth="1"/>
    <col min="12" max="12" width="6.7109375" style="0" customWidth="1"/>
    <col min="13" max="13" width="1.28515625" style="0" customWidth="1"/>
    <col min="14" max="14" width="7.140625" style="0" customWidth="1"/>
    <col min="15" max="15" width="0.85546875" style="0" customWidth="1"/>
    <col min="16" max="16" width="7.57421875" style="0" customWidth="1"/>
    <col min="17" max="17" width="1.28515625" style="0" customWidth="1"/>
    <col min="18" max="18" width="6.7109375" style="0" customWidth="1"/>
    <col min="19" max="19" width="0.85546875" style="0" customWidth="1"/>
    <col min="20" max="20" width="7.421875" style="0" customWidth="1"/>
  </cols>
  <sheetData>
    <row r="1" spans="1:20" ht="12.75">
      <c r="A1" s="475" t="s">
        <v>403</v>
      </c>
      <c r="B1" s="475"/>
      <c r="C1" s="475"/>
      <c r="D1" s="475"/>
      <c r="E1" s="475"/>
      <c r="F1" s="421"/>
      <c r="G1" s="169"/>
      <c r="K1" s="341" t="s">
        <v>417</v>
      </c>
      <c r="L1" s="341"/>
      <c r="M1" s="36"/>
      <c r="N1" s="5"/>
      <c r="O1" s="5"/>
      <c r="P1" s="5"/>
      <c r="Q1" s="5"/>
      <c r="R1" s="5"/>
      <c r="S1" s="5"/>
      <c r="T1" s="5"/>
    </row>
    <row r="2" spans="10:22" ht="12.75">
      <c r="J2" s="341"/>
      <c r="K2" s="476" t="s">
        <v>418</v>
      </c>
      <c r="L2" s="477"/>
      <c r="M2" s="477"/>
      <c r="N2" s="477"/>
      <c r="O2" s="477"/>
      <c r="P2" s="477"/>
      <c r="Q2" s="477"/>
      <c r="R2" s="477"/>
      <c r="S2" s="477"/>
      <c r="T2" s="477"/>
      <c r="V2" s="372" t="s">
        <v>450</v>
      </c>
    </row>
    <row r="3" spans="10:20" ht="12.75">
      <c r="J3" s="341"/>
      <c r="K3" s="477"/>
      <c r="L3" s="477"/>
      <c r="M3" s="477"/>
      <c r="N3" s="477"/>
      <c r="O3" s="477"/>
      <c r="P3" s="477"/>
      <c r="Q3" s="477"/>
      <c r="R3" s="477"/>
      <c r="S3" s="477"/>
      <c r="T3" s="477"/>
    </row>
    <row r="4" spans="10:20" ht="12.75">
      <c r="J4" s="341"/>
      <c r="K4" s="477"/>
      <c r="L4" s="477"/>
      <c r="M4" s="477"/>
      <c r="N4" s="477"/>
      <c r="O4" s="477"/>
      <c r="P4" s="477"/>
      <c r="Q4" s="477"/>
      <c r="R4" s="477"/>
      <c r="S4" s="477"/>
      <c r="T4" s="477"/>
    </row>
    <row r="5" spans="10:20" ht="13.5" customHeight="1">
      <c r="J5" s="341"/>
      <c r="K5" s="477"/>
      <c r="L5" s="477"/>
      <c r="M5" s="477"/>
      <c r="N5" s="477"/>
      <c r="O5" s="477"/>
      <c r="P5" s="477"/>
      <c r="Q5" s="477"/>
      <c r="R5" s="477"/>
      <c r="S5" s="477"/>
      <c r="T5" s="477"/>
    </row>
    <row r="6" spans="10:20" ht="13.5" customHeight="1">
      <c r="J6" s="341"/>
      <c r="K6" s="477"/>
      <c r="L6" s="477"/>
      <c r="M6" s="477"/>
      <c r="N6" s="477"/>
      <c r="O6" s="477"/>
      <c r="P6" s="477"/>
      <c r="Q6" s="477"/>
      <c r="R6" s="477"/>
      <c r="S6" s="477"/>
      <c r="T6" s="477"/>
    </row>
    <row r="7" spans="2:20" ht="18" customHeight="1" thickBot="1"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</row>
    <row r="8" spans="2:20" ht="22.5" customHeight="1">
      <c r="B8" s="474" t="s">
        <v>8</v>
      </c>
      <c r="C8" s="474"/>
      <c r="D8" s="474"/>
      <c r="E8" s="479"/>
      <c r="F8" s="474" t="s">
        <v>419</v>
      </c>
      <c r="G8" s="474"/>
      <c r="H8" s="474"/>
      <c r="I8" s="479"/>
      <c r="J8" s="474" t="s">
        <v>420</v>
      </c>
      <c r="K8" s="474"/>
      <c r="L8" s="474"/>
      <c r="M8" s="479"/>
      <c r="N8" s="481" t="s">
        <v>421</v>
      </c>
      <c r="O8" s="481"/>
      <c r="P8" s="481"/>
      <c r="Q8" s="472"/>
      <c r="R8" s="474" t="s">
        <v>422</v>
      </c>
      <c r="S8" s="474"/>
      <c r="T8" s="474"/>
    </row>
    <row r="9" spans="2:20" ht="12.75">
      <c r="B9" s="356">
        <v>2009</v>
      </c>
      <c r="C9" s="357"/>
      <c r="D9" s="356">
        <v>2010</v>
      </c>
      <c r="E9" s="480"/>
      <c r="F9" s="356">
        <v>2009</v>
      </c>
      <c r="G9" s="357"/>
      <c r="H9" s="356">
        <v>2010</v>
      </c>
      <c r="I9" s="480"/>
      <c r="J9" s="356">
        <v>2009</v>
      </c>
      <c r="K9" s="358"/>
      <c r="L9" s="356">
        <v>2010</v>
      </c>
      <c r="M9" s="480"/>
      <c r="N9" s="356">
        <v>2009</v>
      </c>
      <c r="O9" s="358"/>
      <c r="P9" s="356">
        <v>2010</v>
      </c>
      <c r="Q9" s="473"/>
      <c r="R9" s="356">
        <v>2009</v>
      </c>
      <c r="S9" s="358"/>
      <c r="T9" s="356">
        <v>2010</v>
      </c>
    </row>
    <row r="10" spans="2:20" ht="8.25" customHeight="1">
      <c r="B10" s="36"/>
      <c r="C10" s="36"/>
      <c r="D10" s="36"/>
      <c r="E10" s="480"/>
      <c r="F10" s="170"/>
      <c r="G10" s="170"/>
      <c r="H10" s="36"/>
      <c r="I10" s="480"/>
      <c r="J10" s="36"/>
      <c r="K10" s="36"/>
      <c r="L10" s="36"/>
      <c r="M10" s="480"/>
      <c r="N10" s="36"/>
      <c r="O10" s="36"/>
      <c r="P10" s="36"/>
      <c r="Q10" s="473"/>
      <c r="R10" s="170"/>
      <c r="S10" s="170"/>
      <c r="T10" s="36"/>
    </row>
    <row r="11" spans="1:20" ht="10.5" customHeight="1">
      <c r="A11" s="13" t="s">
        <v>8</v>
      </c>
      <c r="B11" s="359">
        <v>5118</v>
      </c>
      <c r="C11" s="74"/>
      <c r="D11" s="359">
        <f>D12+D22+D26+D27+D28+D31+D32+D39+D50+D55+D59+D63+D69+D70+D71+D72+D76+D77</f>
        <v>5446</v>
      </c>
      <c r="E11" s="480"/>
      <c r="F11" s="359">
        <v>1682</v>
      </c>
      <c r="G11" s="170"/>
      <c r="H11" s="359">
        <f>H12+H22+H26+H27+H28+H31+H32+H39+H50+H55+H59+H63+H69+H70+H71+H72+H76+H77</f>
        <v>1768</v>
      </c>
      <c r="I11" s="480"/>
      <c r="J11" s="359">
        <v>2417</v>
      </c>
      <c r="K11" s="359"/>
      <c r="L11" s="359">
        <f>L12+L22+L26+L27+L28+L31+L32+L39+L50+L55+L59+L63+L69+L70+L71+L72+L76+L77</f>
        <v>2555</v>
      </c>
      <c r="M11" s="480"/>
      <c r="N11" s="359">
        <v>574</v>
      </c>
      <c r="O11" s="359"/>
      <c r="P11" s="359">
        <f>P12+P22+P26+P27+P28+P31+P32+P39+P50+P55+P59+P63+P69+P70+P71+P72+P76+P77</f>
        <v>704</v>
      </c>
      <c r="Q11" s="473"/>
      <c r="R11" s="359">
        <v>445</v>
      </c>
      <c r="S11" s="170"/>
      <c r="T11" s="359">
        <f>T12+T22+T26+T27+T28+T31+T32+T39+T50+T55+T59+T63+T69+T70+T72+T76+T77</f>
        <v>419</v>
      </c>
    </row>
    <row r="12" spans="1:20" ht="10.5" customHeight="1">
      <c r="A12" s="13" t="s">
        <v>423</v>
      </c>
      <c r="B12" s="359">
        <v>988</v>
      </c>
      <c r="C12" s="74"/>
      <c r="D12" s="359">
        <v>1128</v>
      </c>
      <c r="E12" s="480"/>
      <c r="F12" s="359">
        <v>351</v>
      </c>
      <c r="G12" s="170"/>
      <c r="H12" s="359">
        <v>404</v>
      </c>
      <c r="I12" s="480"/>
      <c r="J12" s="359">
        <v>373</v>
      </c>
      <c r="K12" s="359"/>
      <c r="L12" s="359">
        <v>413</v>
      </c>
      <c r="M12" s="480"/>
      <c r="N12" s="359">
        <v>155</v>
      </c>
      <c r="O12" s="359"/>
      <c r="P12" s="359">
        <v>193</v>
      </c>
      <c r="Q12" s="473"/>
      <c r="R12" s="359">
        <v>109</v>
      </c>
      <c r="S12" s="170"/>
      <c r="T12" s="359">
        <v>118</v>
      </c>
    </row>
    <row r="13" spans="1:22" ht="10.5" customHeight="1">
      <c r="A13" s="12" t="s">
        <v>242</v>
      </c>
      <c r="B13" s="342">
        <v>87</v>
      </c>
      <c r="C13" s="78"/>
      <c r="D13" s="342">
        <v>80</v>
      </c>
      <c r="E13" s="480"/>
      <c r="F13" s="342">
        <v>36</v>
      </c>
      <c r="G13" s="170"/>
      <c r="H13" s="342">
        <v>22</v>
      </c>
      <c r="I13" s="480"/>
      <c r="J13" s="342">
        <v>30</v>
      </c>
      <c r="K13" s="342"/>
      <c r="L13" s="342">
        <v>20</v>
      </c>
      <c r="M13" s="480"/>
      <c r="N13" s="342">
        <v>11</v>
      </c>
      <c r="O13" s="342"/>
      <c r="P13" s="342">
        <v>26</v>
      </c>
      <c r="Q13" s="473"/>
      <c r="R13" s="342">
        <v>10</v>
      </c>
      <c r="S13" s="170"/>
      <c r="T13" s="342">
        <v>12</v>
      </c>
      <c r="V13" s="342"/>
    </row>
    <row r="14" spans="1:22" ht="10.5" customHeight="1">
      <c r="A14" s="12" t="s">
        <v>243</v>
      </c>
      <c r="B14" s="342">
        <v>177</v>
      </c>
      <c r="C14" s="78"/>
      <c r="D14" s="342">
        <v>206</v>
      </c>
      <c r="E14" s="480"/>
      <c r="F14" s="342">
        <v>53</v>
      </c>
      <c r="G14" s="170"/>
      <c r="H14" s="342">
        <v>82</v>
      </c>
      <c r="I14" s="480"/>
      <c r="J14" s="342">
        <v>69</v>
      </c>
      <c r="K14" s="342"/>
      <c r="L14" s="342">
        <v>74</v>
      </c>
      <c r="M14" s="480"/>
      <c r="N14" s="342">
        <v>26</v>
      </c>
      <c r="O14" s="342"/>
      <c r="P14" s="342">
        <v>24</v>
      </c>
      <c r="Q14" s="473"/>
      <c r="R14" s="342">
        <v>29</v>
      </c>
      <c r="S14" s="170"/>
      <c r="T14" s="342">
        <v>26</v>
      </c>
      <c r="V14" s="342"/>
    </row>
    <row r="15" spans="1:22" ht="10.5" customHeight="1">
      <c r="A15" s="12" t="s">
        <v>244</v>
      </c>
      <c r="B15" s="342">
        <v>57</v>
      </c>
      <c r="C15" s="78"/>
      <c r="D15" s="342">
        <v>70</v>
      </c>
      <c r="E15" s="480"/>
      <c r="F15" s="342">
        <v>13</v>
      </c>
      <c r="G15" s="170"/>
      <c r="H15" s="342">
        <v>21</v>
      </c>
      <c r="I15" s="480"/>
      <c r="J15" s="342">
        <v>17</v>
      </c>
      <c r="K15" s="342"/>
      <c r="L15" s="342">
        <v>33</v>
      </c>
      <c r="M15" s="480"/>
      <c r="N15" s="342">
        <v>20</v>
      </c>
      <c r="O15" s="342"/>
      <c r="P15" s="342">
        <v>11</v>
      </c>
      <c r="Q15" s="473"/>
      <c r="R15" s="342">
        <v>7</v>
      </c>
      <c r="S15" s="170"/>
      <c r="T15" s="342">
        <v>5</v>
      </c>
      <c r="V15" s="342"/>
    </row>
    <row r="16" spans="1:22" ht="10.5" customHeight="1">
      <c r="A16" s="12" t="s">
        <v>245</v>
      </c>
      <c r="B16" s="342">
        <v>117</v>
      </c>
      <c r="C16" s="78"/>
      <c r="D16" s="342">
        <v>109</v>
      </c>
      <c r="E16" s="480"/>
      <c r="F16" s="342">
        <v>48</v>
      </c>
      <c r="G16" s="170"/>
      <c r="H16" s="342">
        <v>42</v>
      </c>
      <c r="I16" s="480"/>
      <c r="J16" s="342">
        <v>42</v>
      </c>
      <c r="K16" s="342"/>
      <c r="L16" s="342">
        <v>41</v>
      </c>
      <c r="M16" s="480"/>
      <c r="N16" s="342">
        <v>17</v>
      </c>
      <c r="O16" s="342"/>
      <c r="P16" s="342">
        <v>14</v>
      </c>
      <c r="Q16" s="473"/>
      <c r="R16" s="342">
        <v>10</v>
      </c>
      <c r="S16" s="170"/>
      <c r="T16" s="342">
        <v>12</v>
      </c>
      <c r="V16" s="342"/>
    </row>
    <row r="17" spans="1:22" ht="10.5" customHeight="1">
      <c r="A17" s="12" t="s">
        <v>246</v>
      </c>
      <c r="B17" s="342">
        <v>105</v>
      </c>
      <c r="C17" s="78"/>
      <c r="D17" s="342">
        <v>100</v>
      </c>
      <c r="E17" s="480"/>
      <c r="F17" s="342">
        <v>33</v>
      </c>
      <c r="G17" s="170"/>
      <c r="H17" s="342">
        <v>37</v>
      </c>
      <c r="I17" s="480"/>
      <c r="J17" s="342">
        <v>55</v>
      </c>
      <c r="K17" s="342"/>
      <c r="L17" s="342">
        <v>47</v>
      </c>
      <c r="M17" s="480"/>
      <c r="N17" s="342">
        <v>9</v>
      </c>
      <c r="O17" s="342"/>
      <c r="P17" s="342">
        <v>8</v>
      </c>
      <c r="Q17" s="473"/>
      <c r="R17" s="352">
        <v>8</v>
      </c>
      <c r="S17" s="170"/>
      <c r="T17" s="352">
        <v>8</v>
      </c>
      <c r="V17" s="352"/>
    </row>
    <row r="18" spans="1:22" ht="10.5" customHeight="1">
      <c r="A18" s="12" t="s">
        <v>247</v>
      </c>
      <c r="B18" s="342">
        <v>54</v>
      </c>
      <c r="C18" s="78"/>
      <c r="D18" s="342">
        <v>50</v>
      </c>
      <c r="E18" s="480"/>
      <c r="F18" s="342">
        <v>18</v>
      </c>
      <c r="G18" s="170"/>
      <c r="H18" s="342">
        <v>19</v>
      </c>
      <c r="I18" s="480"/>
      <c r="J18" s="342">
        <v>23</v>
      </c>
      <c r="K18" s="342"/>
      <c r="L18" s="342">
        <v>20</v>
      </c>
      <c r="M18" s="480"/>
      <c r="N18" s="342">
        <v>6</v>
      </c>
      <c r="O18" s="342"/>
      <c r="P18" s="342">
        <v>7</v>
      </c>
      <c r="Q18" s="473"/>
      <c r="R18" s="342">
        <v>7</v>
      </c>
      <c r="S18" s="170"/>
      <c r="T18" s="342">
        <v>4</v>
      </c>
      <c r="V18" s="342"/>
    </row>
    <row r="19" spans="1:22" ht="10.5" customHeight="1">
      <c r="A19" s="12" t="s">
        <v>248</v>
      </c>
      <c r="B19" s="342">
        <v>185</v>
      </c>
      <c r="C19" s="78"/>
      <c r="D19" s="342">
        <v>255</v>
      </c>
      <c r="E19" s="480"/>
      <c r="F19" s="342">
        <v>80</v>
      </c>
      <c r="G19" s="170"/>
      <c r="H19" s="342">
        <v>97</v>
      </c>
      <c r="I19" s="480"/>
      <c r="J19" s="342">
        <v>59</v>
      </c>
      <c r="K19" s="342"/>
      <c r="L19" s="342">
        <v>72</v>
      </c>
      <c r="M19" s="480"/>
      <c r="N19" s="342">
        <v>32</v>
      </c>
      <c r="O19" s="342"/>
      <c r="P19" s="342">
        <v>65</v>
      </c>
      <c r="Q19" s="473"/>
      <c r="R19" s="342">
        <v>14</v>
      </c>
      <c r="S19" s="170"/>
      <c r="T19" s="342">
        <v>21</v>
      </c>
      <c r="V19" s="342"/>
    </row>
    <row r="20" spans="1:22" ht="10.5" customHeight="1">
      <c r="A20" s="12" t="s">
        <v>249</v>
      </c>
      <c r="B20" s="342">
        <v>184</v>
      </c>
      <c r="C20" s="78"/>
      <c r="D20" s="342">
        <v>213</v>
      </c>
      <c r="E20" s="480"/>
      <c r="F20" s="342">
        <v>62</v>
      </c>
      <c r="G20" s="170"/>
      <c r="H20" s="342">
        <v>72</v>
      </c>
      <c r="I20" s="480"/>
      <c r="J20" s="342">
        <v>73</v>
      </c>
      <c r="K20" s="342"/>
      <c r="L20" s="342">
        <v>84</v>
      </c>
      <c r="M20" s="480"/>
      <c r="N20" s="342">
        <v>30</v>
      </c>
      <c r="O20" s="342"/>
      <c r="P20" s="342">
        <v>32</v>
      </c>
      <c r="Q20" s="473"/>
      <c r="R20" s="342">
        <v>19</v>
      </c>
      <c r="S20" s="170"/>
      <c r="T20" s="342">
        <v>25</v>
      </c>
      <c r="V20" s="342"/>
    </row>
    <row r="21" spans="1:22" ht="10.5" customHeight="1">
      <c r="A21" s="12" t="s">
        <v>424</v>
      </c>
      <c r="B21" s="342">
        <v>22</v>
      </c>
      <c r="C21" s="78"/>
      <c r="D21" s="342">
        <v>45</v>
      </c>
      <c r="E21" s="480"/>
      <c r="F21" s="352">
        <v>8</v>
      </c>
      <c r="G21" s="170"/>
      <c r="H21" s="352">
        <v>12</v>
      </c>
      <c r="I21" s="480"/>
      <c r="J21" s="342">
        <v>5</v>
      </c>
      <c r="K21" s="342"/>
      <c r="L21" s="342">
        <v>22</v>
      </c>
      <c r="M21" s="480"/>
      <c r="N21" s="352">
        <v>4</v>
      </c>
      <c r="O21" s="352"/>
      <c r="P21" s="352">
        <v>6</v>
      </c>
      <c r="Q21" s="473"/>
      <c r="R21" s="342">
        <v>5</v>
      </c>
      <c r="S21" s="170"/>
      <c r="T21" s="342">
        <v>5</v>
      </c>
      <c r="V21" s="342"/>
    </row>
    <row r="22" spans="1:22" ht="10.5" customHeight="1">
      <c r="A22" s="13" t="s">
        <v>250</v>
      </c>
      <c r="B22" s="359">
        <v>172</v>
      </c>
      <c r="C22" s="74"/>
      <c r="D22" s="359">
        <v>170</v>
      </c>
      <c r="E22" s="480"/>
      <c r="F22" s="360">
        <v>72</v>
      </c>
      <c r="G22" s="170"/>
      <c r="H22" s="360">
        <f>(H23+H24+H25)</f>
        <v>74</v>
      </c>
      <c r="I22" s="480"/>
      <c r="J22" s="359">
        <v>77</v>
      </c>
      <c r="K22" s="359"/>
      <c r="L22" s="360">
        <f>(L23+L24+L25)</f>
        <v>67</v>
      </c>
      <c r="M22" s="480"/>
      <c r="N22" s="359">
        <v>9</v>
      </c>
      <c r="O22" s="359"/>
      <c r="P22" s="360">
        <v>14</v>
      </c>
      <c r="Q22" s="473"/>
      <c r="R22" s="360">
        <v>14</v>
      </c>
      <c r="S22" s="170"/>
      <c r="T22" s="360">
        <v>15</v>
      </c>
      <c r="V22" s="361"/>
    </row>
    <row r="23" spans="1:20" ht="10.5" customHeight="1">
      <c r="A23" s="12" t="s">
        <v>251</v>
      </c>
      <c r="B23" s="342">
        <v>16</v>
      </c>
      <c r="C23" s="78"/>
      <c r="D23" s="342">
        <v>12</v>
      </c>
      <c r="E23" s="480"/>
      <c r="F23" s="352">
        <v>5</v>
      </c>
      <c r="G23" s="170"/>
      <c r="H23" s="342">
        <v>5</v>
      </c>
      <c r="I23" s="480"/>
      <c r="J23" s="342">
        <v>11</v>
      </c>
      <c r="K23" s="342"/>
      <c r="L23" s="352">
        <v>4</v>
      </c>
      <c r="M23" s="480"/>
      <c r="N23" s="352" t="s">
        <v>40</v>
      </c>
      <c r="O23" s="342"/>
      <c r="P23" s="352">
        <v>3</v>
      </c>
      <c r="Q23" s="473"/>
      <c r="R23" s="352" t="s">
        <v>40</v>
      </c>
      <c r="S23" s="170"/>
      <c r="T23" s="352" t="s">
        <v>40</v>
      </c>
    </row>
    <row r="24" spans="1:20" ht="10.5" customHeight="1">
      <c r="A24" s="12" t="s">
        <v>252</v>
      </c>
      <c r="B24" s="342">
        <v>10</v>
      </c>
      <c r="C24" s="78"/>
      <c r="D24" s="342">
        <v>17</v>
      </c>
      <c r="E24" s="480"/>
      <c r="F24" s="352">
        <v>4</v>
      </c>
      <c r="G24" s="170"/>
      <c r="H24" s="352">
        <v>6</v>
      </c>
      <c r="I24" s="480"/>
      <c r="J24" s="342">
        <v>4</v>
      </c>
      <c r="K24" s="342"/>
      <c r="L24" s="352">
        <v>7</v>
      </c>
      <c r="M24" s="480"/>
      <c r="N24" s="362">
        <v>2</v>
      </c>
      <c r="O24" s="342"/>
      <c r="P24" s="352">
        <v>4</v>
      </c>
      <c r="Q24" s="473"/>
      <c r="R24" s="352" t="s">
        <v>40</v>
      </c>
      <c r="S24" s="170"/>
      <c r="T24" s="352" t="s">
        <v>40</v>
      </c>
    </row>
    <row r="25" spans="1:20" ht="10.5" customHeight="1">
      <c r="A25" s="12" t="s">
        <v>253</v>
      </c>
      <c r="B25" s="342">
        <v>146</v>
      </c>
      <c r="C25" s="78"/>
      <c r="D25" s="342">
        <v>141</v>
      </c>
      <c r="E25" s="480"/>
      <c r="F25" s="352">
        <v>63</v>
      </c>
      <c r="G25" s="170"/>
      <c r="H25" s="342">
        <v>63</v>
      </c>
      <c r="I25" s="480"/>
      <c r="J25" s="342">
        <v>62</v>
      </c>
      <c r="K25" s="342"/>
      <c r="L25" s="352">
        <v>56</v>
      </c>
      <c r="M25" s="480"/>
      <c r="N25" s="342">
        <v>7</v>
      </c>
      <c r="O25" s="342"/>
      <c r="P25" s="352">
        <v>7</v>
      </c>
      <c r="Q25" s="473"/>
      <c r="R25" s="352">
        <v>14</v>
      </c>
      <c r="S25" s="170"/>
      <c r="T25" s="352">
        <v>15</v>
      </c>
    </row>
    <row r="26" spans="1:20" s="341" customFormat="1" ht="10.5" customHeight="1">
      <c r="A26" s="23" t="s">
        <v>254</v>
      </c>
      <c r="B26" s="360">
        <v>191</v>
      </c>
      <c r="C26" s="363"/>
      <c r="D26" s="359">
        <v>169</v>
      </c>
      <c r="E26" s="480"/>
      <c r="F26" s="360">
        <v>51</v>
      </c>
      <c r="G26" s="364"/>
      <c r="H26" s="360">
        <v>49</v>
      </c>
      <c r="I26" s="480"/>
      <c r="J26" s="360">
        <v>98</v>
      </c>
      <c r="K26" s="360"/>
      <c r="L26" s="360">
        <v>82</v>
      </c>
      <c r="M26" s="480"/>
      <c r="N26" s="360">
        <v>25</v>
      </c>
      <c r="O26" s="360"/>
      <c r="P26" s="360">
        <v>13</v>
      </c>
      <c r="Q26" s="473"/>
      <c r="R26" s="360">
        <v>17</v>
      </c>
      <c r="S26" s="364"/>
      <c r="T26" s="360">
        <v>25</v>
      </c>
    </row>
    <row r="27" spans="1:20" s="341" customFormat="1" ht="10.5" customHeight="1">
      <c r="A27" s="23" t="s">
        <v>425</v>
      </c>
      <c r="B27" s="359">
        <v>56</v>
      </c>
      <c r="C27" s="363"/>
      <c r="D27" s="359">
        <v>69</v>
      </c>
      <c r="E27" s="480"/>
      <c r="F27" s="359">
        <v>16</v>
      </c>
      <c r="G27" s="364"/>
      <c r="H27" s="360">
        <v>10</v>
      </c>
      <c r="I27" s="480"/>
      <c r="J27" s="359">
        <v>33</v>
      </c>
      <c r="K27" s="359"/>
      <c r="L27" s="360">
        <v>39</v>
      </c>
      <c r="M27" s="480"/>
      <c r="N27" s="360">
        <v>3</v>
      </c>
      <c r="O27" s="359"/>
      <c r="P27" s="360">
        <v>19</v>
      </c>
      <c r="Q27" s="473"/>
      <c r="R27" s="359">
        <v>4</v>
      </c>
      <c r="S27" s="364"/>
      <c r="T27" s="360">
        <v>1</v>
      </c>
    </row>
    <row r="28" spans="1:20" s="366" customFormat="1" ht="10.5" customHeight="1">
      <c r="A28" s="363" t="s">
        <v>256</v>
      </c>
      <c r="B28" s="359">
        <v>255</v>
      </c>
      <c r="C28" s="363"/>
      <c r="D28" s="359">
        <v>220</v>
      </c>
      <c r="E28" s="480"/>
      <c r="F28" s="359">
        <v>33</v>
      </c>
      <c r="G28" s="365"/>
      <c r="H28" s="359">
        <v>37</v>
      </c>
      <c r="I28" s="480"/>
      <c r="J28" s="359">
        <v>165</v>
      </c>
      <c r="K28" s="359"/>
      <c r="L28" s="359">
        <v>134</v>
      </c>
      <c r="M28" s="480"/>
      <c r="N28" s="359">
        <v>11</v>
      </c>
      <c r="O28" s="359"/>
      <c r="P28" s="359">
        <v>18</v>
      </c>
      <c r="Q28" s="473"/>
      <c r="R28" s="359">
        <v>46</v>
      </c>
      <c r="S28" s="364"/>
      <c r="T28" s="359">
        <v>31</v>
      </c>
    </row>
    <row r="29" spans="1:20" s="36" customFormat="1" ht="10.5" customHeight="1">
      <c r="A29" s="78" t="s">
        <v>257</v>
      </c>
      <c r="B29" s="342">
        <v>167</v>
      </c>
      <c r="C29" s="78"/>
      <c r="D29" s="342">
        <v>123</v>
      </c>
      <c r="E29" s="480"/>
      <c r="F29" s="352">
        <v>21</v>
      </c>
      <c r="G29" s="170"/>
      <c r="H29" s="352">
        <v>18</v>
      </c>
      <c r="I29" s="480"/>
      <c r="J29" s="352">
        <v>122</v>
      </c>
      <c r="K29" s="352"/>
      <c r="L29" s="352">
        <v>87</v>
      </c>
      <c r="M29" s="480"/>
      <c r="N29" s="352">
        <v>5</v>
      </c>
      <c r="O29" s="352"/>
      <c r="P29" s="352">
        <v>6</v>
      </c>
      <c r="Q29" s="473"/>
      <c r="R29" s="352">
        <v>19</v>
      </c>
      <c r="S29" s="170"/>
      <c r="T29" s="352">
        <v>12</v>
      </c>
    </row>
    <row r="30" spans="1:20" s="36" customFormat="1" ht="10.5" customHeight="1">
      <c r="A30" s="78" t="s">
        <v>258</v>
      </c>
      <c r="B30" s="342">
        <v>88</v>
      </c>
      <c r="C30" s="78"/>
      <c r="D30" s="342">
        <v>97</v>
      </c>
      <c r="E30" s="480"/>
      <c r="F30" s="352">
        <v>12</v>
      </c>
      <c r="G30" s="170"/>
      <c r="H30" s="352">
        <v>17</v>
      </c>
      <c r="I30" s="480"/>
      <c r="J30" s="352">
        <v>43</v>
      </c>
      <c r="K30" s="352"/>
      <c r="L30" s="352">
        <v>47</v>
      </c>
      <c r="M30" s="480"/>
      <c r="N30" s="352">
        <v>6</v>
      </c>
      <c r="O30" s="352"/>
      <c r="P30" s="352">
        <v>12</v>
      </c>
      <c r="Q30" s="473"/>
      <c r="R30" s="352">
        <v>27</v>
      </c>
      <c r="S30" s="170"/>
      <c r="T30" s="352">
        <v>19</v>
      </c>
    </row>
    <row r="31" spans="1:20" s="341" customFormat="1" ht="10.5" customHeight="1">
      <c r="A31" s="23" t="s">
        <v>426</v>
      </c>
      <c r="B31" s="359">
        <v>162</v>
      </c>
      <c r="C31" s="363"/>
      <c r="D31" s="359">
        <v>161</v>
      </c>
      <c r="E31" s="480"/>
      <c r="F31" s="359">
        <v>47</v>
      </c>
      <c r="G31" s="364"/>
      <c r="H31" s="360">
        <v>24</v>
      </c>
      <c r="I31" s="480"/>
      <c r="J31" s="359">
        <v>87</v>
      </c>
      <c r="K31" s="359"/>
      <c r="L31" s="360">
        <v>106</v>
      </c>
      <c r="M31" s="480"/>
      <c r="N31" s="359">
        <v>22</v>
      </c>
      <c r="O31" s="359"/>
      <c r="P31" s="360">
        <v>22</v>
      </c>
      <c r="Q31" s="473"/>
      <c r="R31" s="359">
        <v>6</v>
      </c>
      <c r="S31" s="364"/>
      <c r="T31" s="360">
        <v>9</v>
      </c>
    </row>
    <row r="32" spans="1:20" ht="10.5" customHeight="1">
      <c r="A32" s="13" t="s">
        <v>260</v>
      </c>
      <c r="B32" s="359">
        <v>221</v>
      </c>
      <c r="C32" s="74"/>
      <c r="D32" s="359">
        <v>206</v>
      </c>
      <c r="E32" s="480"/>
      <c r="F32" s="359">
        <v>83</v>
      </c>
      <c r="G32" s="170"/>
      <c r="H32" s="359">
        <f>SUM(H33:H38)</f>
        <v>81</v>
      </c>
      <c r="I32" s="480"/>
      <c r="J32" s="359">
        <v>95</v>
      </c>
      <c r="K32" s="359"/>
      <c r="L32" s="359">
        <f>SUM(L33:L38)</f>
        <v>93</v>
      </c>
      <c r="M32" s="480"/>
      <c r="N32" s="359">
        <v>29</v>
      </c>
      <c r="O32" s="359"/>
      <c r="P32" s="359">
        <f>SUM(P33:P38)</f>
        <v>26</v>
      </c>
      <c r="Q32" s="473"/>
      <c r="R32" s="359">
        <v>14</v>
      </c>
      <c r="S32" s="170"/>
      <c r="T32" s="359">
        <f>SUM(T33:T38)</f>
        <v>6</v>
      </c>
    </row>
    <row r="33" spans="1:20" ht="10.5" customHeight="1">
      <c r="A33" s="12" t="s">
        <v>261</v>
      </c>
      <c r="B33" s="342">
        <v>16</v>
      </c>
      <c r="C33" s="78"/>
      <c r="D33" s="342">
        <v>24</v>
      </c>
      <c r="E33" s="480"/>
      <c r="F33" s="352">
        <v>3</v>
      </c>
      <c r="G33" s="170"/>
      <c r="H33" s="342">
        <v>8</v>
      </c>
      <c r="I33" s="480"/>
      <c r="J33" s="342">
        <v>9</v>
      </c>
      <c r="K33" s="342"/>
      <c r="L33" s="352">
        <v>10</v>
      </c>
      <c r="M33" s="480"/>
      <c r="N33" s="342">
        <v>4</v>
      </c>
      <c r="O33" s="342"/>
      <c r="P33" s="352">
        <v>5</v>
      </c>
      <c r="Q33" s="473"/>
      <c r="R33" s="352" t="s">
        <v>40</v>
      </c>
      <c r="S33" s="170"/>
      <c r="T33" s="352">
        <v>1</v>
      </c>
    </row>
    <row r="34" spans="1:20" ht="10.5" customHeight="1">
      <c r="A34" s="12" t="s">
        <v>262</v>
      </c>
      <c r="B34" s="342">
        <v>43</v>
      </c>
      <c r="C34" s="78"/>
      <c r="D34" s="342">
        <v>47</v>
      </c>
      <c r="E34" s="480"/>
      <c r="F34" s="342">
        <v>18</v>
      </c>
      <c r="G34" s="170"/>
      <c r="H34" s="342">
        <v>19</v>
      </c>
      <c r="I34" s="480"/>
      <c r="J34" s="342">
        <v>17</v>
      </c>
      <c r="K34" s="342"/>
      <c r="L34" s="342">
        <v>21</v>
      </c>
      <c r="M34" s="480"/>
      <c r="N34" s="342">
        <v>5</v>
      </c>
      <c r="O34" s="342"/>
      <c r="P34" s="342">
        <v>4</v>
      </c>
      <c r="Q34" s="473"/>
      <c r="R34" s="342">
        <v>3</v>
      </c>
      <c r="S34" s="170"/>
      <c r="T34" s="342">
        <v>3</v>
      </c>
    </row>
    <row r="35" spans="1:20" ht="10.5" customHeight="1">
      <c r="A35" s="12" t="s">
        <v>263</v>
      </c>
      <c r="B35" s="342">
        <v>22</v>
      </c>
      <c r="C35" s="78"/>
      <c r="D35" s="342">
        <v>18</v>
      </c>
      <c r="E35" s="480"/>
      <c r="F35" s="352">
        <v>12</v>
      </c>
      <c r="G35" s="170"/>
      <c r="H35" s="342">
        <v>12</v>
      </c>
      <c r="I35" s="480"/>
      <c r="J35" s="352">
        <v>7</v>
      </c>
      <c r="K35" s="352"/>
      <c r="L35" s="352">
        <v>6</v>
      </c>
      <c r="M35" s="480"/>
      <c r="N35" s="352">
        <v>2</v>
      </c>
      <c r="O35" s="342"/>
      <c r="P35" s="352" t="s">
        <v>40</v>
      </c>
      <c r="Q35" s="473"/>
      <c r="R35" s="352">
        <v>1</v>
      </c>
      <c r="S35" s="170"/>
      <c r="T35" s="352" t="s">
        <v>40</v>
      </c>
    </row>
    <row r="36" spans="1:20" ht="10.5" customHeight="1">
      <c r="A36" s="12" t="s">
        <v>264</v>
      </c>
      <c r="B36" s="342">
        <v>61</v>
      </c>
      <c r="C36" s="78"/>
      <c r="D36" s="342">
        <v>69</v>
      </c>
      <c r="E36" s="480"/>
      <c r="F36" s="342">
        <v>24</v>
      </c>
      <c r="G36" s="170"/>
      <c r="H36" s="342">
        <v>24</v>
      </c>
      <c r="I36" s="480"/>
      <c r="J36" s="342">
        <v>21</v>
      </c>
      <c r="K36" s="342"/>
      <c r="L36" s="342">
        <v>33</v>
      </c>
      <c r="M36" s="480"/>
      <c r="N36" s="352">
        <v>12</v>
      </c>
      <c r="O36" s="342"/>
      <c r="P36" s="352">
        <v>10</v>
      </c>
      <c r="Q36" s="473"/>
      <c r="R36" s="342">
        <v>4</v>
      </c>
      <c r="S36" s="170"/>
      <c r="T36" s="342">
        <v>2</v>
      </c>
    </row>
    <row r="37" spans="1:20" ht="10.5" customHeight="1">
      <c r="A37" s="12" t="s">
        <v>265</v>
      </c>
      <c r="B37" s="342">
        <v>69</v>
      </c>
      <c r="C37" s="78"/>
      <c r="D37" s="342">
        <v>33</v>
      </c>
      <c r="E37" s="480"/>
      <c r="F37" s="342">
        <v>26</v>
      </c>
      <c r="G37" s="170"/>
      <c r="H37" s="342">
        <v>16</v>
      </c>
      <c r="I37" s="480"/>
      <c r="J37" s="342">
        <v>31</v>
      </c>
      <c r="K37" s="342"/>
      <c r="L37" s="342">
        <v>11</v>
      </c>
      <c r="M37" s="480"/>
      <c r="N37" s="342">
        <v>6</v>
      </c>
      <c r="O37" s="342"/>
      <c r="P37" s="342">
        <v>6</v>
      </c>
      <c r="Q37" s="473"/>
      <c r="R37" s="342">
        <v>6</v>
      </c>
      <c r="S37" s="170"/>
      <c r="T37" s="352" t="s">
        <v>40</v>
      </c>
    </row>
    <row r="38" spans="1:20" ht="10.5" customHeight="1">
      <c r="A38" s="12" t="s">
        <v>427</v>
      </c>
      <c r="B38" s="352">
        <v>10</v>
      </c>
      <c r="C38" s="78"/>
      <c r="D38" s="342">
        <v>15</v>
      </c>
      <c r="E38" s="480"/>
      <c r="F38" s="352" t="s">
        <v>40</v>
      </c>
      <c r="G38" s="170"/>
      <c r="H38" s="352">
        <v>2</v>
      </c>
      <c r="I38" s="480"/>
      <c r="J38" s="352">
        <v>10</v>
      </c>
      <c r="K38" s="342"/>
      <c r="L38" s="352">
        <v>12</v>
      </c>
      <c r="M38" s="480"/>
      <c r="N38" s="352" t="s">
        <v>40</v>
      </c>
      <c r="O38" s="342"/>
      <c r="P38" s="352">
        <v>1</v>
      </c>
      <c r="Q38" s="473"/>
      <c r="R38" s="352" t="s">
        <v>40</v>
      </c>
      <c r="S38" s="170"/>
      <c r="T38" s="352" t="s">
        <v>40</v>
      </c>
    </row>
    <row r="39" spans="1:20" ht="10.5" customHeight="1">
      <c r="A39" s="23" t="s">
        <v>266</v>
      </c>
      <c r="B39" s="359">
        <v>335</v>
      </c>
      <c r="C39" s="363"/>
      <c r="D39" s="359">
        <v>281</v>
      </c>
      <c r="E39" s="480"/>
      <c r="F39" s="359">
        <v>120</v>
      </c>
      <c r="G39" s="170"/>
      <c r="H39" s="359">
        <f>SUM(H40:H49)</f>
        <v>109</v>
      </c>
      <c r="I39" s="480"/>
      <c r="J39" s="359">
        <v>167</v>
      </c>
      <c r="K39" s="359"/>
      <c r="L39" s="359">
        <f>SUM(L40:L49)</f>
        <v>125</v>
      </c>
      <c r="M39" s="480"/>
      <c r="N39" s="360">
        <v>11</v>
      </c>
      <c r="O39" s="360"/>
      <c r="P39" s="359">
        <f>SUM(P40:P49)</f>
        <v>14</v>
      </c>
      <c r="Q39" s="473"/>
      <c r="R39" s="359">
        <v>37</v>
      </c>
      <c r="S39" s="170"/>
      <c r="T39" s="359">
        <f>SUM(T40:T49)</f>
        <v>33</v>
      </c>
    </row>
    <row r="40" spans="1:20" ht="10.5" customHeight="1">
      <c r="A40" s="12" t="s">
        <v>267</v>
      </c>
      <c r="B40" s="342">
        <v>9</v>
      </c>
      <c r="C40" s="78"/>
      <c r="D40" s="342">
        <v>7</v>
      </c>
      <c r="E40" s="480"/>
      <c r="F40" s="352">
        <v>5</v>
      </c>
      <c r="G40" s="170"/>
      <c r="H40" s="342">
        <v>3</v>
      </c>
      <c r="I40" s="480"/>
      <c r="J40" s="342">
        <v>3</v>
      </c>
      <c r="K40" s="342"/>
      <c r="L40" s="342">
        <v>1</v>
      </c>
      <c r="M40" s="480"/>
      <c r="N40" s="352" t="s">
        <v>40</v>
      </c>
      <c r="O40" s="352"/>
      <c r="P40" s="352" t="s">
        <v>40</v>
      </c>
      <c r="Q40" s="473"/>
      <c r="R40" s="352">
        <v>1</v>
      </c>
      <c r="S40" s="170"/>
      <c r="T40" s="352">
        <v>3</v>
      </c>
    </row>
    <row r="41" spans="1:20" ht="10.5" customHeight="1">
      <c r="A41" s="12" t="s">
        <v>268</v>
      </c>
      <c r="B41" s="342">
        <v>109</v>
      </c>
      <c r="C41" s="78"/>
      <c r="D41" s="342">
        <v>75</v>
      </c>
      <c r="E41" s="480"/>
      <c r="F41" s="342">
        <v>28</v>
      </c>
      <c r="G41" s="170"/>
      <c r="H41" s="342">
        <v>28</v>
      </c>
      <c r="I41" s="480"/>
      <c r="J41" s="342">
        <v>60</v>
      </c>
      <c r="K41" s="342"/>
      <c r="L41" s="342">
        <v>38</v>
      </c>
      <c r="M41" s="480"/>
      <c r="N41" s="352">
        <v>8</v>
      </c>
      <c r="O41" s="352"/>
      <c r="P41" s="352">
        <v>3</v>
      </c>
      <c r="Q41" s="473"/>
      <c r="R41" s="342">
        <v>13</v>
      </c>
      <c r="S41" s="170"/>
      <c r="T41" s="342">
        <v>6</v>
      </c>
    </row>
    <row r="42" spans="1:20" ht="10.5" customHeight="1">
      <c r="A42" s="12" t="s">
        <v>269</v>
      </c>
      <c r="B42" s="342">
        <v>48</v>
      </c>
      <c r="C42" s="78"/>
      <c r="D42" s="342">
        <v>46</v>
      </c>
      <c r="E42" s="480"/>
      <c r="F42" s="342">
        <v>20</v>
      </c>
      <c r="G42" s="170"/>
      <c r="H42" s="342">
        <v>18</v>
      </c>
      <c r="I42" s="480"/>
      <c r="J42" s="342">
        <v>20</v>
      </c>
      <c r="K42" s="342"/>
      <c r="L42" s="342">
        <v>18</v>
      </c>
      <c r="M42" s="480"/>
      <c r="N42" s="352">
        <v>2</v>
      </c>
      <c r="O42" s="352"/>
      <c r="P42" s="352">
        <v>6</v>
      </c>
      <c r="Q42" s="473"/>
      <c r="R42" s="342">
        <v>6</v>
      </c>
      <c r="S42" s="170"/>
      <c r="T42" s="342">
        <v>4</v>
      </c>
    </row>
    <row r="43" spans="1:20" ht="10.5" customHeight="1">
      <c r="A43" s="12" t="s">
        <v>270</v>
      </c>
      <c r="B43" s="342">
        <v>23</v>
      </c>
      <c r="C43" s="78"/>
      <c r="D43" s="342">
        <v>27</v>
      </c>
      <c r="E43" s="480"/>
      <c r="F43" s="342">
        <v>9</v>
      </c>
      <c r="G43" s="170"/>
      <c r="H43" s="342">
        <v>9</v>
      </c>
      <c r="I43" s="480"/>
      <c r="J43" s="342">
        <v>12</v>
      </c>
      <c r="K43" s="342"/>
      <c r="L43" s="342">
        <v>12</v>
      </c>
      <c r="M43" s="480"/>
      <c r="N43" s="352" t="s">
        <v>40</v>
      </c>
      <c r="O43" s="352"/>
      <c r="P43" s="352">
        <v>2</v>
      </c>
      <c r="Q43" s="473"/>
      <c r="R43" s="352">
        <v>2</v>
      </c>
      <c r="S43" s="170"/>
      <c r="T43" s="352">
        <v>4</v>
      </c>
    </row>
    <row r="44" spans="1:20" ht="10.5" customHeight="1">
      <c r="A44" s="12" t="s">
        <v>271</v>
      </c>
      <c r="B44" s="342">
        <v>12</v>
      </c>
      <c r="C44" s="78"/>
      <c r="D44" s="342">
        <v>13</v>
      </c>
      <c r="E44" s="480"/>
      <c r="F44" s="342">
        <v>5</v>
      </c>
      <c r="G44" s="170"/>
      <c r="H44" s="342">
        <v>7</v>
      </c>
      <c r="I44" s="480"/>
      <c r="J44" s="342">
        <v>5</v>
      </c>
      <c r="K44" s="342"/>
      <c r="L44" s="342">
        <v>4</v>
      </c>
      <c r="M44" s="480"/>
      <c r="N44" s="352" t="s">
        <v>40</v>
      </c>
      <c r="O44" s="352"/>
      <c r="P44" s="352" t="s">
        <v>40</v>
      </c>
      <c r="Q44" s="473"/>
      <c r="R44" s="352">
        <v>2</v>
      </c>
      <c r="S44" s="170"/>
      <c r="T44" s="352">
        <v>2</v>
      </c>
    </row>
    <row r="45" spans="1:20" ht="10.5" customHeight="1">
      <c r="A45" s="12" t="s">
        <v>272</v>
      </c>
      <c r="B45" s="342">
        <v>19</v>
      </c>
      <c r="C45" s="78"/>
      <c r="D45" s="342">
        <v>11</v>
      </c>
      <c r="E45" s="480"/>
      <c r="F45" s="342">
        <v>6</v>
      </c>
      <c r="G45" s="170"/>
      <c r="H45" s="342">
        <v>3</v>
      </c>
      <c r="I45" s="480"/>
      <c r="J45" s="342">
        <v>11</v>
      </c>
      <c r="K45" s="342"/>
      <c r="L45" s="342">
        <v>2</v>
      </c>
      <c r="M45" s="480"/>
      <c r="N45" s="352" t="s">
        <v>40</v>
      </c>
      <c r="O45" s="352"/>
      <c r="P45" s="352" t="s">
        <v>40</v>
      </c>
      <c r="Q45" s="473"/>
      <c r="R45" s="352">
        <v>2</v>
      </c>
      <c r="S45" s="170"/>
      <c r="T45" s="352">
        <v>6</v>
      </c>
    </row>
    <row r="46" spans="1:20" ht="10.5" customHeight="1">
      <c r="A46" s="12" t="s">
        <v>273</v>
      </c>
      <c r="B46" s="342">
        <v>15</v>
      </c>
      <c r="C46" s="78"/>
      <c r="D46" s="342">
        <v>10</v>
      </c>
      <c r="E46" s="480"/>
      <c r="F46" s="342">
        <v>8</v>
      </c>
      <c r="G46" s="170"/>
      <c r="H46" s="342">
        <v>3</v>
      </c>
      <c r="I46" s="480"/>
      <c r="J46" s="342">
        <v>7</v>
      </c>
      <c r="K46" s="342"/>
      <c r="L46" s="342">
        <v>5</v>
      </c>
      <c r="M46" s="480"/>
      <c r="N46" s="352" t="s">
        <v>40</v>
      </c>
      <c r="O46" s="352"/>
      <c r="P46" s="352">
        <v>1</v>
      </c>
      <c r="Q46" s="473"/>
      <c r="R46" s="352" t="s">
        <v>40</v>
      </c>
      <c r="S46" s="170"/>
      <c r="T46" s="352">
        <v>1</v>
      </c>
    </row>
    <row r="47" spans="1:20" ht="10.5" customHeight="1">
      <c r="A47" s="12" t="s">
        <v>274</v>
      </c>
      <c r="B47" s="342">
        <v>74</v>
      </c>
      <c r="C47" s="78"/>
      <c r="D47" s="342">
        <v>70</v>
      </c>
      <c r="E47" s="480"/>
      <c r="F47" s="342">
        <v>26</v>
      </c>
      <c r="G47" s="170"/>
      <c r="H47" s="342">
        <v>31</v>
      </c>
      <c r="I47" s="480"/>
      <c r="J47" s="342">
        <v>41</v>
      </c>
      <c r="K47" s="342"/>
      <c r="L47" s="342">
        <v>34</v>
      </c>
      <c r="M47" s="480"/>
      <c r="N47" s="352" t="s">
        <v>40</v>
      </c>
      <c r="O47" s="352"/>
      <c r="P47" s="342">
        <v>2</v>
      </c>
      <c r="Q47" s="473"/>
      <c r="R47" s="342">
        <v>7</v>
      </c>
      <c r="S47" s="170"/>
      <c r="T47" s="342">
        <v>3</v>
      </c>
    </row>
    <row r="48" spans="1:20" ht="10.5" customHeight="1">
      <c r="A48" s="12" t="s">
        <v>275</v>
      </c>
      <c r="B48" s="342">
        <v>18</v>
      </c>
      <c r="C48" s="78"/>
      <c r="D48" s="342">
        <v>16</v>
      </c>
      <c r="E48" s="480"/>
      <c r="F48" s="352">
        <v>10</v>
      </c>
      <c r="G48" s="170"/>
      <c r="H48" s="342">
        <v>6</v>
      </c>
      <c r="I48" s="480"/>
      <c r="J48" s="342">
        <v>4</v>
      </c>
      <c r="K48" s="342"/>
      <c r="L48" s="342">
        <v>7</v>
      </c>
      <c r="M48" s="480"/>
      <c r="N48" s="352">
        <v>1</v>
      </c>
      <c r="O48" s="352"/>
      <c r="P48" s="352" t="s">
        <v>40</v>
      </c>
      <c r="Q48" s="473"/>
      <c r="R48" s="352">
        <v>3</v>
      </c>
      <c r="S48" s="170"/>
      <c r="T48" s="352">
        <v>3</v>
      </c>
    </row>
    <row r="49" spans="1:20" ht="10.5" customHeight="1">
      <c r="A49" s="12" t="s">
        <v>424</v>
      </c>
      <c r="B49" s="352">
        <v>8</v>
      </c>
      <c r="C49" s="78"/>
      <c r="D49" s="342">
        <v>6</v>
      </c>
      <c r="E49" s="480"/>
      <c r="F49" s="352">
        <v>3</v>
      </c>
      <c r="G49" s="170"/>
      <c r="H49" s="352">
        <v>1</v>
      </c>
      <c r="I49" s="480"/>
      <c r="J49" s="352">
        <v>4</v>
      </c>
      <c r="K49" s="342"/>
      <c r="L49" s="352">
        <v>4</v>
      </c>
      <c r="M49" s="480"/>
      <c r="N49" s="352" t="s">
        <v>40</v>
      </c>
      <c r="O49" s="342"/>
      <c r="P49" s="352" t="s">
        <v>40</v>
      </c>
      <c r="Q49" s="473"/>
      <c r="R49" s="352">
        <v>1</v>
      </c>
      <c r="S49" s="170"/>
      <c r="T49" s="352">
        <v>1</v>
      </c>
    </row>
    <row r="50" spans="1:20" ht="10.5" customHeight="1">
      <c r="A50" s="13" t="s">
        <v>276</v>
      </c>
      <c r="B50" s="359">
        <v>783</v>
      </c>
      <c r="C50" s="74"/>
      <c r="D50" s="359">
        <v>966</v>
      </c>
      <c r="E50" s="480"/>
      <c r="F50" s="359">
        <v>324</v>
      </c>
      <c r="G50" s="170"/>
      <c r="H50" s="359">
        <f>SUM(H51:H54)</f>
        <v>352</v>
      </c>
      <c r="I50" s="480"/>
      <c r="J50" s="359">
        <v>334</v>
      </c>
      <c r="K50" s="359"/>
      <c r="L50" s="359">
        <f>(L51+L52+L53+L54)</f>
        <v>485</v>
      </c>
      <c r="M50" s="480"/>
      <c r="N50" s="359">
        <v>93</v>
      </c>
      <c r="O50" s="359"/>
      <c r="P50" s="359">
        <f>SUM(P51:P54)</f>
        <v>98</v>
      </c>
      <c r="Q50" s="473"/>
      <c r="R50" s="359">
        <v>32</v>
      </c>
      <c r="S50" s="170"/>
      <c r="T50" s="359">
        <f>SUM(T51:T54)</f>
        <v>31</v>
      </c>
    </row>
    <row r="51" spans="1:20" ht="10.5" customHeight="1">
      <c r="A51" s="12" t="s">
        <v>277</v>
      </c>
      <c r="B51" s="342">
        <v>664</v>
      </c>
      <c r="C51" s="78"/>
      <c r="D51" s="342">
        <v>814</v>
      </c>
      <c r="E51" s="480"/>
      <c r="F51" s="342">
        <v>276</v>
      </c>
      <c r="G51" s="170"/>
      <c r="H51" s="342">
        <v>310</v>
      </c>
      <c r="I51" s="480"/>
      <c r="J51" s="342">
        <v>282</v>
      </c>
      <c r="K51" s="342"/>
      <c r="L51" s="342">
        <v>398</v>
      </c>
      <c r="M51" s="480"/>
      <c r="N51" s="342">
        <v>77</v>
      </c>
      <c r="O51" s="342"/>
      <c r="P51" s="342">
        <v>78</v>
      </c>
      <c r="Q51" s="473"/>
      <c r="R51" s="342">
        <v>29</v>
      </c>
      <c r="S51" s="170"/>
      <c r="T51" s="342">
        <v>28</v>
      </c>
    </row>
    <row r="52" spans="1:20" ht="10.5" customHeight="1">
      <c r="A52" s="12" t="s">
        <v>278</v>
      </c>
      <c r="B52" s="342">
        <v>58</v>
      </c>
      <c r="C52" s="78"/>
      <c r="D52" s="342">
        <v>73</v>
      </c>
      <c r="E52" s="480"/>
      <c r="F52" s="352">
        <v>23</v>
      </c>
      <c r="G52" s="170"/>
      <c r="H52" s="342">
        <v>24</v>
      </c>
      <c r="I52" s="480"/>
      <c r="J52" s="342">
        <v>26</v>
      </c>
      <c r="K52" s="342"/>
      <c r="L52" s="352">
        <v>38</v>
      </c>
      <c r="M52" s="480"/>
      <c r="N52" s="342">
        <v>8</v>
      </c>
      <c r="O52" s="342"/>
      <c r="P52" s="352">
        <v>10</v>
      </c>
      <c r="Q52" s="473"/>
      <c r="R52" s="352">
        <v>1</v>
      </c>
      <c r="S52" s="170"/>
      <c r="T52" s="352">
        <v>1</v>
      </c>
    </row>
    <row r="53" spans="1:20" ht="10.5" customHeight="1">
      <c r="A53" s="12" t="s">
        <v>279</v>
      </c>
      <c r="B53" s="342">
        <v>6</v>
      </c>
      <c r="C53" s="78"/>
      <c r="D53" s="342">
        <v>17</v>
      </c>
      <c r="E53" s="480"/>
      <c r="F53" s="352">
        <v>3</v>
      </c>
      <c r="G53" s="170"/>
      <c r="H53" s="352">
        <v>3</v>
      </c>
      <c r="I53" s="480"/>
      <c r="J53" s="352">
        <v>9</v>
      </c>
      <c r="K53" s="342"/>
      <c r="L53" s="352">
        <v>10</v>
      </c>
      <c r="M53" s="480"/>
      <c r="N53" s="352">
        <v>1</v>
      </c>
      <c r="O53" s="352"/>
      <c r="P53" s="352">
        <v>4</v>
      </c>
      <c r="Q53" s="473"/>
      <c r="R53" s="352" t="s">
        <v>40</v>
      </c>
      <c r="S53" s="170"/>
      <c r="T53" s="352" t="s">
        <v>40</v>
      </c>
    </row>
    <row r="54" spans="1:20" ht="10.5" customHeight="1">
      <c r="A54" s="12" t="s">
        <v>280</v>
      </c>
      <c r="B54" s="342">
        <v>48</v>
      </c>
      <c r="C54" s="78"/>
      <c r="D54" s="342">
        <v>62</v>
      </c>
      <c r="E54" s="480"/>
      <c r="F54" s="352">
        <v>22</v>
      </c>
      <c r="G54" s="170"/>
      <c r="H54" s="342">
        <v>15</v>
      </c>
      <c r="I54" s="480"/>
      <c r="J54" s="342">
        <v>17</v>
      </c>
      <c r="K54" s="342"/>
      <c r="L54" s="352">
        <v>39</v>
      </c>
      <c r="M54" s="480"/>
      <c r="N54" s="352">
        <v>7</v>
      </c>
      <c r="O54" s="352"/>
      <c r="P54" s="352">
        <v>6</v>
      </c>
      <c r="Q54" s="473"/>
      <c r="R54" s="352">
        <v>2</v>
      </c>
      <c r="S54" s="170"/>
      <c r="T54" s="352">
        <v>2</v>
      </c>
    </row>
    <row r="55" spans="1:20" ht="10.5" customHeight="1">
      <c r="A55" s="13" t="s">
        <v>281</v>
      </c>
      <c r="B55" s="359">
        <v>359</v>
      </c>
      <c r="C55" s="74"/>
      <c r="D55" s="359">
        <v>423</v>
      </c>
      <c r="E55" s="480"/>
      <c r="F55" s="359">
        <v>100</v>
      </c>
      <c r="G55" s="170"/>
      <c r="H55" s="359">
        <f>SUM(H56:H58)</f>
        <v>104</v>
      </c>
      <c r="I55" s="480"/>
      <c r="J55" s="359">
        <v>194</v>
      </c>
      <c r="K55" s="359"/>
      <c r="L55" s="359">
        <f>SUM(L56:L58)</f>
        <v>230</v>
      </c>
      <c r="M55" s="480"/>
      <c r="N55" s="359">
        <v>46</v>
      </c>
      <c r="O55" s="359"/>
      <c r="P55" s="359">
        <f>SUM(P56:P58)</f>
        <v>74</v>
      </c>
      <c r="Q55" s="473"/>
      <c r="R55" s="359">
        <v>19</v>
      </c>
      <c r="S55" s="170"/>
      <c r="T55" s="359">
        <f>SUM(T56:T58)</f>
        <v>15</v>
      </c>
    </row>
    <row r="56" spans="1:20" ht="10.5" customHeight="1">
      <c r="A56" s="12" t="s">
        <v>282</v>
      </c>
      <c r="B56" s="342">
        <v>97</v>
      </c>
      <c r="C56" s="78"/>
      <c r="D56" s="342">
        <v>102</v>
      </c>
      <c r="E56" s="480"/>
      <c r="F56" s="342">
        <v>22</v>
      </c>
      <c r="G56" s="170"/>
      <c r="H56" s="342">
        <v>24</v>
      </c>
      <c r="I56" s="480"/>
      <c r="J56" s="342">
        <v>59</v>
      </c>
      <c r="K56" s="342"/>
      <c r="L56" s="342">
        <v>56</v>
      </c>
      <c r="M56" s="480"/>
      <c r="N56" s="342">
        <v>11</v>
      </c>
      <c r="O56" s="342"/>
      <c r="P56" s="342">
        <v>17</v>
      </c>
      <c r="Q56" s="473"/>
      <c r="R56" s="342">
        <v>5</v>
      </c>
      <c r="S56" s="170"/>
      <c r="T56" s="342">
        <v>5</v>
      </c>
    </row>
    <row r="57" spans="1:20" ht="10.5" customHeight="1">
      <c r="A57" s="12" t="s">
        <v>283</v>
      </c>
      <c r="B57" s="342">
        <v>38</v>
      </c>
      <c r="C57" s="78"/>
      <c r="D57" s="342">
        <v>42</v>
      </c>
      <c r="E57" s="480"/>
      <c r="F57" s="342">
        <v>9</v>
      </c>
      <c r="G57" s="170"/>
      <c r="H57" s="342">
        <v>15</v>
      </c>
      <c r="I57" s="480"/>
      <c r="J57" s="342">
        <v>22</v>
      </c>
      <c r="K57" s="342"/>
      <c r="L57" s="342">
        <v>24</v>
      </c>
      <c r="M57" s="480"/>
      <c r="N57" s="352">
        <v>7</v>
      </c>
      <c r="O57" s="342"/>
      <c r="P57" s="352">
        <v>1</v>
      </c>
      <c r="Q57" s="473"/>
      <c r="R57" s="352" t="s">
        <v>40</v>
      </c>
      <c r="S57" s="170"/>
      <c r="T57" s="352">
        <v>2</v>
      </c>
    </row>
    <row r="58" spans="1:20" ht="10.5" customHeight="1">
      <c r="A58" s="12" t="s">
        <v>284</v>
      </c>
      <c r="B58" s="342">
        <v>224</v>
      </c>
      <c r="C58" s="78"/>
      <c r="D58" s="342">
        <v>279</v>
      </c>
      <c r="E58" s="480"/>
      <c r="F58" s="342">
        <v>69</v>
      </c>
      <c r="G58" s="170"/>
      <c r="H58" s="342">
        <v>65</v>
      </c>
      <c r="I58" s="480"/>
      <c r="J58" s="342">
        <v>113</v>
      </c>
      <c r="K58" s="342"/>
      <c r="L58" s="342">
        <v>150</v>
      </c>
      <c r="M58" s="480"/>
      <c r="N58" s="342">
        <v>28</v>
      </c>
      <c r="O58" s="342"/>
      <c r="P58" s="342">
        <v>56</v>
      </c>
      <c r="Q58" s="473"/>
      <c r="R58" s="342">
        <v>14</v>
      </c>
      <c r="S58" s="170"/>
      <c r="T58" s="342">
        <v>8</v>
      </c>
    </row>
    <row r="59" spans="1:20" ht="10.5" customHeight="1">
      <c r="A59" s="13" t="s">
        <v>285</v>
      </c>
      <c r="B59" s="359">
        <v>63</v>
      </c>
      <c r="C59" s="74"/>
      <c r="D59" s="359">
        <v>77</v>
      </c>
      <c r="E59" s="480"/>
      <c r="F59" s="359">
        <v>33</v>
      </c>
      <c r="G59" s="170"/>
      <c r="H59" s="359">
        <f>SUM(H60:H62)</f>
        <v>37</v>
      </c>
      <c r="I59" s="480"/>
      <c r="J59" s="359">
        <v>24</v>
      </c>
      <c r="K59" s="359"/>
      <c r="L59" s="359">
        <f>SUM(L60:L62)</f>
        <v>30</v>
      </c>
      <c r="M59" s="480"/>
      <c r="N59" s="359">
        <v>3</v>
      </c>
      <c r="O59" s="359"/>
      <c r="P59" s="359">
        <f>SUM(P60:P62)</f>
        <v>5</v>
      </c>
      <c r="Q59" s="473"/>
      <c r="R59" s="360">
        <v>3</v>
      </c>
      <c r="S59" s="170"/>
      <c r="T59" s="359">
        <f>SUM(T60:T62)</f>
        <v>5</v>
      </c>
    </row>
    <row r="60" spans="1:20" ht="10.5" customHeight="1">
      <c r="A60" s="12" t="s">
        <v>286</v>
      </c>
      <c r="B60" s="342">
        <v>33</v>
      </c>
      <c r="C60" s="78"/>
      <c r="D60" s="342">
        <v>45</v>
      </c>
      <c r="E60" s="480"/>
      <c r="F60" s="352">
        <v>18</v>
      </c>
      <c r="G60" s="170"/>
      <c r="H60" s="352">
        <v>25</v>
      </c>
      <c r="I60" s="480"/>
      <c r="J60" s="352">
        <v>12</v>
      </c>
      <c r="K60" s="352"/>
      <c r="L60" s="352">
        <v>18</v>
      </c>
      <c r="M60" s="480"/>
      <c r="N60" s="352" t="s">
        <v>40</v>
      </c>
      <c r="O60" s="352"/>
      <c r="P60" s="352">
        <v>1</v>
      </c>
      <c r="Q60" s="473"/>
      <c r="R60" s="352">
        <v>3</v>
      </c>
      <c r="S60" s="170"/>
      <c r="T60" s="352">
        <v>1</v>
      </c>
    </row>
    <row r="61" spans="1:20" ht="10.5" customHeight="1">
      <c r="A61" s="12" t="s">
        <v>287</v>
      </c>
      <c r="B61" s="342">
        <v>27</v>
      </c>
      <c r="C61" s="78"/>
      <c r="D61" s="342">
        <v>25</v>
      </c>
      <c r="E61" s="480"/>
      <c r="F61" s="352">
        <v>13</v>
      </c>
      <c r="G61" s="170"/>
      <c r="H61" s="352">
        <v>10</v>
      </c>
      <c r="I61" s="480"/>
      <c r="J61" s="352">
        <v>11</v>
      </c>
      <c r="K61" s="352"/>
      <c r="L61" s="352">
        <v>8</v>
      </c>
      <c r="M61" s="480"/>
      <c r="N61" s="352">
        <v>3</v>
      </c>
      <c r="O61" s="352"/>
      <c r="P61" s="352">
        <v>4</v>
      </c>
      <c r="Q61" s="473"/>
      <c r="R61" s="352" t="s">
        <v>40</v>
      </c>
      <c r="S61" s="170"/>
      <c r="T61" s="352">
        <v>3</v>
      </c>
    </row>
    <row r="62" spans="1:20" ht="10.5" customHeight="1">
      <c r="A62" s="12" t="s">
        <v>424</v>
      </c>
      <c r="B62" s="342">
        <v>3</v>
      </c>
      <c r="C62" s="78"/>
      <c r="D62" s="342">
        <v>7</v>
      </c>
      <c r="E62" s="480"/>
      <c r="F62" s="352">
        <v>2</v>
      </c>
      <c r="G62" s="170"/>
      <c r="H62" s="352">
        <v>2</v>
      </c>
      <c r="I62" s="480"/>
      <c r="J62" s="352">
        <v>1</v>
      </c>
      <c r="K62" s="352"/>
      <c r="L62" s="352">
        <v>4</v>
      </c>
      <c r="M62" s="480"/>
      <c r="N62" s="352" t="s">
        <v>40</v>
      </c>
      <c r="O62" s="352"/>
      <c r="P62" s="352" t="s">
        <v>40</v>
      </c>
      <c r="Q62" s="473"/>
      <c r="R62" s="352" t="s">
        <v>40</v>
      </c>
      <c r="S62" s="170"/>
      <c r="T62" s="352">
        <v>1</v>
      </c>
    </row>
    <row r="63" spans="1:20" s="36" customFormat="1" ht="10.5" customHeight="1">
      <c r="A63" s="74" t="s">
        <v>288</v>
      </c>
      <c r="B63" s="359">
        <v>62</v>
      </c>
      <c r="C63" s="74"/>
      <c r="D63" s="359">
        <v>65</v>
      </c>
      <c r="E63" s="480"/>
      <c r="F63" s="359">
        <v>30</v>
      </c>
      <c r="G63" s="170"/>
      <c r="H63" s="360">
        <f>SUM(H64:H68)</f>
        <v>27</v>
      </c>
      <c r="I63" s="480"/>
      <c r="J63" s="359">
        <v>8</v>
      </c>
      <c r="K63" s="359"/>
      <c r="L63" s="360">
        <f>SUM(L64:L68)</f>
        <v>12</v>
      </c>
      <c r="M63" s="480"/>
      <c r="N63" s="359">
        <v>19</v>
      </c>
      <c r="O63" s="359"/>
      <c r="P63" s="360">
        <f>SUM(P64:P68)</f>
        <v>22</v>
      </c>
      <c r="Q63" s="473"/>
      <c r="R63" s="360">
        <v>5</v>
      </c>
      <c r="S63" s="170"/>
      <c r="T63" s="360">
        <f>SUM(T64:T68)</f>
        <v>4</v>
      </c>
    </row>
    <row r="64" spans="1:20" s="36" customFormat="1" ht="10.5" customHeight="1">
      <c r="A64" s="78" t="s">
        <v>289</v>
      </c>
      <c r="B64" s="342">
        <v>28</v>
      </c>
      <c r="C64" s="78"/>
      <c r="D64" s="342">
        <v>27</v>
      </c>
      <c r="E64" s="480"/>
      <c r="F64" s="342">
        <v>13</v>
      </c>
      <c r="G64" s="170"/>
      <c r="H64" s="342">
        <v>11</v>
      </c>
      <c r="I64" s="480"/>
      <c r="J64" s="342">
        <v>3</v>
      </c>
      <c r="K64" s="342"/>
      <c r="L64" s="342">
        <v>6</v>
      </c>
      <c r="M64" s="480"/>
      <c r="N64" s="342">
        <v>12</v>
      </c>
      <c r="O64" s="342"/>
      <c r="P64" s="342">
        <v>8</v>
      </c>
      <c r="Q64" s="473"/>
      <c r="R64" s="352" t="s">
        <v>40</v>
      </c>
      <c r="S64" s="170"/>
      <c r="T64" s="352">
        <v>2</v>
      </c>
    </row>
    <row r="65" spans="1:20" s="36" customFormat="1" ht="10.5" customHeight="1">
      <c r="A65" s="78" t="s">
        <v>290</v>
      </c>
      <c r="B65" s="342">
        <v>6</v>
      </c>
      <c r="C65" s="78"/>
      <c r="D65" s="342">
        <v>8</v>
      </c>
      <c r="E65" s="480"/>
      <c r="F65" s="352">
        <v>3</v>
      </c>
      <c r="G65" s="170"/>
      <c r="H65" s="342">
        <v>1</v>
      </c>
      <c r="I65" s="480"/>
      <c r="J65" s="352" t="s">
        <v>40</v>
      </c>
      <c r="K65" s="352"/>
      <c r="L65" s="352" t="s">
        <v>40</v>
      </c>
      <c r="M65" s="480"/>
      <c r="N65" s="352">
        <v>2</v>
      </c>
      <c r="O65" s="352"/>
      <c r="P65" s="352">
        <v>7</v>
      </c>
      <c r="Q65" s="473"/>
      <c r="R65" s="352">
        <v>1</v>
      </c>
      <c r="S65" s="170"/>
      <c r="T65" s="352" t="s">
        <v>40</v>
      </c>
    </row>
    <row r="66" spans="1:20" s="36" customFormat="1" ht="10.5" customHeight="1">
      <c r="A66" s="78" t="s">
        <v>291</v>
      </c>
      <c r="B66" s="352">
        <v>7</v>
      </c>
      <c r="C66" s="78"/>
      <c r="D66" s="342">
        <v>4</v>
      </c>
      <c r="E66" s="480"/>
      <c r="F66" s="352">
        <v>4</v>
      </c>
      <c r="G66" s="170"/>
      <c r="H66" s="352">
        <v>2</v>
      </c>
      <c r="I66" s="480"/>
      <c r="J66" s="352">
        <v>2</v>
      </c>
      <c r="K66" s="352"/>
      <c r="L66" s="352">
        <v>2</v>
      </c>
      <c r="M66" s="480"/>
      <c r="N66" s="352">
        <v>1</v>
      </c>
      <c r="O66" s="352"/>
      <c r="P66" s="352" t="s">
        <v>40</v>
      </c>
      <c r="Q66" s="473"/>
      <c r="R66" s="352" t="s">
        <v>40</v>
      </c>
      <c r="S66" s="170"/>
      <c r="T66" s="352" t="s">
        <v>40</v>
      </c>
    </row>
    <row r="67" spans="1:20" s="36" customFormat="1" ht="10.5" customHeight="1">
      <c r="A67" s="78" t="s">
        <v>292</v>
      </c>
      <c r="B67" s="342">
        <v>10</v>
      </c>
      <c r="C67" s="78"/>
      <c r="D67" s="342">
        <v>18</v>
      </c>
      <c r="E67" s="480"/>
      <c r="F67" s="352">
        <v>6</v>
      </c>
      <c r="G67" s="170"/>
      <c r="H67" s="352">
        <v>11</v>
      </c>
      <c r="I67" s="480"/>
      <c r="J67" s="352" t="s">
        <v>40</v>
      </c>
      <c r="K67" s="352"/>
      <c r="L67" s="352">
        <v>2</v>
      </c>
      <c r="M67" s="480"/>
      <c r="N67" s="352">
        <v>2</v>
      </c>
      <c r="O67" s="352"/>
      <c r="P67" s="352">
        <v>3</v>
      </c>
      <c r="Q67" s="473"/>
      <c r="R67" s="352">
        <v>2</v>
      </c>
      <c r="S67" s="170"/>
      <c r="T67" s="352">
        <v>2</v>
      </c>
    </row>
    <row r="68" spans="1:20" s="36" customFormat="1" ht="10.5" customHeight="1">
      <c r="A68" s="78" t="s">
        <v>424</v>
      </c>
      <c r="B68" s="342">
        <v>11</v>
      </c>
      <c r="C68" s="78"/>
      <c r="D68" s="342">
        <v>8</v>
      </c>
      <c r="E68" s="480"/>
      <c r="F68" s="342">
        <v>4</v>
      </c>
      <c r="G68" s="170"/>
      <c r="H68" s="352">
        <v>2</v>
      </c>
      <c r="I68" s="480"/>
      <c r="J68" s="352">
        <v>3</v>
      </c>
      <c r="K68" s="342"/>
      <c r="L68" s="352">
        <v>2</v>
      </c>
      <c r="M68" s="480"/>
      <c r="N68" s="352">
        <v>2</v>
      </c>
      <c r="O68" s="352"/>
      <c r="P68" s="352">
        <v>4</v>
      </c>
      <c r="Q68" s="473"/>
      <c r="R68" s="352">
        <v>2</v>
      </c>
      <c r="S68" s="170"/>
      <c r="T68" s="352" t="s">
        <v>40</v>
      </c>
    </row>
    <row r="69" spans="1:20" s="341" customFormat="1" ht="10.5" customHeight="1">
      <c r="A69" s="23" t="s">
        <v>293</v>
      </c>
      <c r="B69" s="359">
        <v>667</v>
      </c>
      <c r="C69" s="363"/>
      <c r="D69" s="359">
        <v>630</v>
      </c>
      <c r="E69" s="480"/>
      <c r="F69" s="360">
        <v>206</v>
      </c>
      <c r="G69" s="364"/>
      <c r="H69" s="360">
        <v>217</v>
      </c>
      <c r="I69" s="480"/>
      <c r="J69" s="359">
        <v>286</v>
      </c>
      <c r="K69" s="359"/>
      <c r="L69" s="360">
        <v>241</v>
      </c>
      <c r="M69" s="480"/>
      <c r="N69" s="359">
        <v>93</v>
      </c>
      <c r="O69" s="359"/>
      <c r="P69" s="360">
        <v>109</v>
      </c>
      <c r="Q69" s="473"/>
      <c r="R69" s="360">
        <v>82</v>
      </c>
      <c r="S69" s="364"/>
      <c r="T69" s="360">
        <v>63</v>
      </c>
    </row>
    <row r="70" spans="1:20" s="341" customFormat="1" ht="10.5" customHeight="1">
      <c r="A70" s="23" t="s">
        <v>294</v>
      </c>
      <c r="B70" s="359">
        <v>94</v>
      </c>
      <c r="C70" s="363"/>
      <c r="D70" s="359">
        <v>127</v>
      </c>
      <c r="E70" s="480"/>
      <c r="F70" s="359">
        <v>29</v>
      </c>
      <c r="G70" s="364"/>
      <c r="H70" s="360">
        <v>35</v>
      </c>
      <c r="I70" s="480"/>
      <c r="J70" s="359">
        <v>45</v>
      </c>
      <c r="K70" s="359"/>
      <c r="L70" s="360">
        <v>69</v>
      </c>
      <c r="M70" s="480"/>
      <c r="N70" s="360">
        <v>13</v>
      </c>
      <c r="O70" s="360"/>
      <c r="P70" s="360">
        <v>17</v>
      </c>
      <c r="Q70" s="473"/>
      <c r="R70" s="359">
        <v>7</v>
      </c>
      <c r="S70" s="364"/>
      <c r="T70" s="360">
        <v>6</v>
      </c>
    </row>
    <row r="71" spans="1:20" s="341" customFormat="1" ht="10.5" customHeight="1">
      <c r="A71" s="23" t="s">
        <v>295</v>
      </c>
      <c r="B71" s="359">
        <v>41</v>
      </c>
      <c r="C71" s="363"/>
      <c r="D71" s="359">
        <v>22</v>
      </c>
      <c r="E71" s="480"/>
      <c r="F71" s="359">
        <v>5</v>
      </c>
      <c r="G71" s="364"/>
      <c r="H71" s="360">
        <v>3</v>
      </c>
      <c r="I71" s="480"/>
      <c r="J71" s="359">
        <v>28</v>
      </c>
      <c r="K71" s="359"/>
      <c r="L71" s="360">
        <v>15</v>
      </c>
      <c r="M71" s="480"/>
      <c r="N71" s="359">
        <v>8</v>
      </c>
      <c r="O71" s="359"/>
      <c r="P71" s="360">
        <v>4</v>
      </c>
      <c r="Q71" s="473"/>
      <c r="R71" s="360" t="s">
        <v>40</v>
      </c>
      <c r="S71" s="364"/>
      <c r="T71" s="360" t="s">
        <v>40</v>
      </c>
    </row>
    <row r="72" spans="1:20" ht="10.5" customHeight="1">
      <c r="A72" s="13" t="s">
        <v>428</v>
      </c>
      <c r="B72" s="359">
        <v>360</v>
      </c>
      <c r="C72" s="74"/>
      <c r="D72" s="359">
        <v>445</v>
      </c>
      <c r="E72" s="480"/>
      <c r="F72" s="359">
        <v>101</v>
      </c>
      <c r="G72" s="170"/>
      <c r="H72" s="359">
        <f>(H73+H74+H75)</f>
        <v>107</v>
      </c>
      <c r="I72" s="480"/>
      <c r="J72" s="359">
        <v>214</v>
      </c>
      <c r="K72" s="359"/>
      <c r="L72" s="359">
        <f>(L73+L74+L75)</f>
        <v>260</v>
      </c>
      <c r="M72" s="480"/>
      <c r="N72" s="359">
        <v>13</v>
      </c>
      <c r="O72" s="359"/>
      <c r="P72" s="359">
        <f>(P73+P74+P75)</f>
        <v>28</v>
      </c>
      <c r="Q72" s="473"/>
      <c r="R72" s="359">
        <v>32</v>
      </c>
      <c r="S72" s="170"/>
      <c r="T72" s="359">
        <f>(T73+T74+T75)</f>
        <v>50</v>
      </c>
    </row>
    <row r="73" spans="1:20" ht="10.5" customHeight="1">
      <c r="A73" s="12" t="s">
        <v>297</v>
      </c>
      <c r="B73" s="342">
        <v>69</v>
      </c>
      <c r="C73" s="78"/>
      <c r="D73" s="342">
        <v>102</v>
      </c>
      <c r="E73" s="480"/>
      <c r="F73" s="342">
        <v>17</v>
      </c>
      <c r="G73" s="170"/>
      <c r="H73" s="342">
        <v>21</v>
      </c>
      <c r="I73" s="480"/>
      <c r="J73" s="342">
        <v>45</v>
      </c>
      <c r="K73" s="342"/>
      <c r="L73" s="342">
        <v>70</v>
      </c>
      <c r="M73" s="480"/>
      <c r="N73" s="342">
        <v>3</v>
      </c>
      <c r="O73" s="342"/>
      <c r="P73" s="342">
        <v>2</v>
      </c>
      <c r="Q73" s="473"/>
      <c r="R73" s="342">
        <v>4</v>
      </c>
      <c r="S73" s="170"/>
      <c r="T73" s="342">
        <v>9</v>
      </c>
    </row>
    <row r="74" spans="1:20" ht="10.5" customHeight="1">
      <c r="A74" s="12" t="s">
        <v>298</v>
      </c>
      <c r="B74" s="342">
        <v>97</v>
      </c>
      <c r="C74" s="78"/>
      <c r="D74" s="342">
        <v>107</v>
      </c>
      <c r="E74" s="480"/>
      <c r="F74" s="342">
        <v>38</v>
      </c>
      <c r="G74" s="170"/>
      <c r="H74" s="342">
        <v>33</v>
      </c>
      <c r="I74" s="480"/>
      <c r="J74" s="342">
        <v>50</v>
      </c>
      <c r="K74" s="342"/>
      <c r="L74" s="342">
        <v>53</v>
      </c>
      <c r="M74" s="480"/>
      <c r="N74" s="342">
        <v>1</v>
      </c>
      <c r="O74" s="342"/>
      <c r="P74" s="342">
        <v>6</v>
      </c>
      <c r="Q74" s="473"/>
      <c r="R74" s="342">
        <v>8</v>
      </c>
      <c r="S74" s="170"/>
      <c r="T74" s="342">
        <v>15</v>
      </c>
    </row>
    <row r="75" spans="1:20" ht="10.5" customHeight="1">
      <c r="A75" s="12" t="s">
        <v>299</v>
      </c>
      <c r="B75" s="342">
        <v>194</v>
      </c>
      <c r="C75" s="78"/>
      <c r="D75" s="342">
        <v>236</v>
      </c>
      <c r="E75" s="480"/>
      <c r="F75" s="342">
        <v>46</v>
      </c>
      <c r="G75" s="170"/>
      <c r="H75" s="342">
        <v>53</v>
      </c>
      <c r="I75" s="480"/>
      <c r="J75" s="342">
        <v>119</v>
      </c>
      <c r="K75" s="342"/>
      <c r="L75" s="342">
        <v>137</v>
      </c>
      <c r="M75" s="480"/>
      <c r="N75" s="342">
        <v>9</v>
      </c>
      <c r="O75" s="342"/>
      <c r="P75" s="342">
        <v>20</v>
      </c>
      <c r="Q75" s="473"/>
      <c r="R75" s="342">
        <v>20</v>
      </c>
      <c r="S75" s="170"/>
      <c r="T75" s="342">
        <v>26</v>
      </c>
    </row>
    <row r="76" spans="1:20" ht="10.5" customHeight="1">
      <c r="A76" s="13" t="s">
        <v>300</v>
      </c>
      <c r="B76" s="359">
        <v>18</v>
      </c>
      <c r="C76" s="74"/>
      <c r="D76" s="359">
        <v>26</v>
      </c>
      <c r="E76" s="480"/>
      <c r="F76" s="360">
        <v>4</v>
      </c>
      <c r="G76" s="170"/>
      <c r="H76" s="360">
        <v>7</v>
      </c>
      <c r="I76" s="480"/>
      <c r="J76" s="359">
        <v>13</v>
      </c>
      <c r="K76" s="359"/>
      <c r="L76" s="360">
        <v>17</v>
      </c>
      <c r="M76" s="480"/>
      <c r="N76" s="360">
        <v>1</v>
      </c>
      <c r="O76" s="360"/>
      <c r="P76" s="360">
        <v>1</v>
      </c>
      <c r="Q76" s="473"/>
      <c r="R76" s="360" t="s">
        <v>40</v>
      </c>
      <c r="S76" s="170"/>
      <c r="T76" s="360">
        <v>1</v>
      </c>
    </row>
    <row r="77" spans="1:20" ht="10.5" customHeight="1">
      <c r="A77" s="13" t="s">
        <v>429</v>
      </c>
      <c r="B77" s="359">
        <v>291</v>
      </c>
      <c r="C77" s="74"/>
      <c r="D77" s="359">
        <v>261</v>
      </c>
      <c r="E77" s="480"/>
      <c r="F77" s="359">
        <v>77</v>
      </c>
      <c r="G77" s="359"/>
      <c r="H77" s="359">
        <v>91</v>
      </c>
      <c r="I77" s="480"/>
      <c r="J77" s="359">
        <v>176</v>
      </c>
      <c r="K77" s="359"/>
      <c r="L77" s="359">
        <v>137</v>
      </c>
      <c r="M77" s="480"/>
      <c r="N77" s="359">
        <v>20</v>
      </c>
      <c r="O77" s="359"/>
      <c r="P77" s="359">
        <v>27</v>
      </c>
      <c r="Q77" s="473"/>
      <c r="R77" s="359">
        <v>18</v>
      </c>
      <c r="S77" s="359"/>
      <c r="T77" s="359">
        <v>6</v>
      </c>
    </row>
    <row r="78" spans="1:20" ht="12.75">
      <c r="A78" s="388"/>
      <c r="B78" s="388"/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/>
    </row>
    <row r="79" spans="1:20" ht="12.75">
      <c r="A79" s="471"/>
      <c r="B79" s="471"/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</row>
    <row r="80" spans="1:20" ht="12.75">
      <c r="A80" s="471"/>
      <c r="B80" s="471"/>
      <c r="C80" s="471"/>
      <c r="D80" s="471"/>
      <c r="E80" s="471"/>
      <c r="F80" s="471"/>
      <c r="G80" s="471"/>
      <c r="H80" s="471"/>
      <c r="I80" s="471"/>
      <c r="J80" s="471"/>
      <c r="K80" s="471"/>
      <c r="L80" s="471"/>
      <c r="M80" s="471"/>
      <c r="N80" s="471"/>
      <c r="O80" s="471"/>
      <c r="P80" s="471"/>
      <c r="Q80" s="471"/>
      <c r="R80" s="471"/>
      <c r="S80" s="471"/>
      <c r="T80" s="471"/>
    </row>
    <row r="81" spans="1:20" ht="12.75">
      <c r="A81" s="471"/>
      <c r="B81" s="471"/>
      <c r="C81" s="471"/>
      <c r="D81" s="471"/>
      <c r="E81" s="471"/>
      <c r="F81" s="471"/>
      <c r="G81" s="471"/>
      <c r="H81" s="471"/>
      <c r="I81" s="471"/>
      <c r="J81" s="471"/>
      <c r="K81" s="471"/>
      <c r="L81" s="471"/>
      <c r="M81" s="471"/>
      <c r="N81" s="471"/>
      <c r="O81" s="471"/>
      <c r="P81" s="471"/>
      <c r="Q81" s="471"/>
      <c r="R81" s="471"/>
      <c r="S81" s="471"/>
      <c r="T81" s="471"/>
    </row>
  </sheetData>
  <sheetProtection/>
  <mergeCells count="16">
    <mergeCell ref="A1:F1"/>
    <mergeCell ref="K2:T6"/>
    <mergeCell ref="B7:T7"/>
    <mergeCell ref="B8:D8"/>
    <mergeCell ref="E8:E77"/>
    <mergeCell ref="F8:H8"/>
    <mergeCell ref="I8:I77"/>
    <mergeCell ref="J8:L8"/>
    <mergeCell ref="M8:M77"/>
    <mergeCell ref="N8:P8"/>
    <mergeCell ref="A80:T80"/>
    <mergeCell ref="A81:T81"/>
    <mergeCell ref="Q8:Q77"/>
    <mergeCell ref="R8:T8"/>
    <mergeCell ref="A78:T78"/>
    <mergeCell ref="A79:T79"/>
  </mergeCells>
  <hyperlinks>
    <hyperlink ref="V2" location="Inicio!A1" display="Inicio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02"/>
  <sheetViews>
    <sheetView zoomScalePageLayoutView="0" workbookViewId="0" topLeftCell="A1">
      <selection activeCell="T2" sqref="T2"/>
    </sheetView>
  </sheetViews>
  <sheetFormatPr defaultColWidth="8.421875" defaultRowHeight="12.75"/>
  <cols>
    <col min="1" max="1" width="35.421875" style="59" customWidth="1"/>
    <col min="2" max="2" width="9.8515625" style="0" customWidth="1"/>
    <col min="3" max="3" width="0.9921875" style="0" customWidth="1"/>
    <col min="4" max="4" width="8.7109375" style="0" customWidth="1"/>
    <col min="5" max="5" width="1.57421875" style="0" customWidth="1"/>
    <col min="6" max="6" width="9.140625" style="0" customWidth="1"/>
    <col min="7" max="7" width="0.9921875" style="0" customWidth="1"/>
    <col min="8" max="8" width="8.57421875" style="0" customWidth="1"/>
    <col min="9" max="9" width="0.9921875" style="0" customWidth="1"/>
    <col min="10" max="10" width="9.140625" style="0" customWidth="1"/>
    <col min="11" max="11" width="0.85546875" style="0" customWidth="1"/>
    <col min="12" max="12" width="7.140625" style="0" customWidth="1"/>
    <col min="13" max="13" width="0.9921875" style="0" customWidth="1"/>
    <col min="14" max="14" width="7.140625" style="0" customWidth="1"/>
    <col min="15" max="15" width="0.9921875" style="0" customWidth="1"/>
    <col min="16" max="16" width="7.140625" style="0" customWidth="1"/>
    <col min="17" max="17" width="2.00390625" style="0" customWidth="1"/>
    <col min="18" max="19" width="8.421875" style="0" customWidth="1"/>
    <col min="20" max="20" width="11.8515625" style="0" customWidth="1"/>
  </cols>
  <sheetData>
    <row r="1" spans="1:16" ht="15.75" customHeight="1">
      <c r="A1" s="382" t="s">
        <v>0</v>
      </c>
      <c r="B1" s="382"/>
      <c r="C1" s="1"/>
      <c r="D1" s="2"/>
      <c r="G1" s="3"/>
      <c r="H1" s="4" t="s">
        <v>1</v>
      </c>
      <c r="I1" s="5"/>
      <c r="J1" s="6"/>
      <c r="K1" s="6"/>
      <c r="L1" s="6"/>
      <c r="M1" s="6"/>
      <c r="N1" s="6"/>
      <c r="O1" s="6"/>
      <c r="P1" s="6"/>
    </row>
    <row r="2" spans="1:20" ht="15" customHeight="1">
      <c r="A2" s="7"/>
      <c r="B2" s="8"/>
      <c r="C2" s="8"/>
      <c r="D2" s="8"/>
      <c r="E2" s="8"/>
      <c r="G2" s="9"/>
      <c r="H2" s="383" t="s">
        <v>2</v>
      </c>
      <c r="I2" s="384"/>
      <c r="J2" s="384"/>
      <c r="K2" s="384"/>
      <c r="L2" s="384"/>
      <c r="M2" s="384"/>
      <c r="N2" s="384"/>
      <c r="O2" s="384"/>
      <c r="P2" s="384"/>
      <c r="T2" s="372" t="s">
        <v>450</v>
      </c>
    </row>
    <row r="3" spans="1:16" ht="15" customHeight="1">
      <c r="A3" s="7"/>
      <c r="B3" s="8"/>
      <c r="C3" s="8"/>
      <c r="D3" s="8"/>
      <c r="E3" s="8"/>
      <c r="G3" s="9"/>
      <c r="H3" s="384"/>
      <c r="I3" s="384"/>
      <c r="J3" s="384"/>
      <c r="K3" s="384"/>
      <c r="L3" s="384"/>
      <c r="M3" s="384"/>
      <c r="N3" s="384"/>
      <c r="O3" s="384"/>
      <c r="P3" s="384"/>
    </row>
    <row r="4" spans="1:16" ht="1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254" ht="15" customHeight="1" thickBot="1">
      <c r="A5" s="12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</row>
    <row r="6" spans="1:254" ht="23.25" customHeight="1" thickBot="1">
      <c r="A6" s="381"/>
      <c r="B6" s="385" t="s">
        <v>3</v>
      </c>
      <c r="C6" s="385"/>
      <c r="D6" s="385"/>
      <c r="E6" s="376"/>
      <c r="F6" s="386" t="s">
        <v>4</v>
      </c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</row>
    <row r="7" spans="1:254" ht="15" customHeight="1">
      <c r="A7" s="381"/>
      <c r="B7" s="16"/>
      <c r="C7" s="16"/>
      <c r="D7" s="16"/>
      <c r="E7" s="378"/>
      <c r="F7" s="376" t="s">
        <v>5</v>
      </c>
      <c r="G7" s="376"/>
      <c r="H7" s="376"/>
      <c r="I7" s="376"/>
      <c r="J7" s="376"/>
      <c r="K7" s="377"/>
      <c r="L7" s="377" t="s">
        <v>6</v>
      </c>
      <c r="M7" s="377"/>
      <c r="N7" s="377"/>
      <c r="O7" s="377"/>
      <c r="P7" s="377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</row>
    <row r="8" spans="1:254" ht="13.5" customHeight="1">
      <c r="A8" s="381"/>
      <c r="B8" s="18"/>
      <c r="C8" s="18"/>
      <c r="D8" s="18"/>
      <c r="E8" s="378"/>
      <c r="F8" s="379"/>
      <c r="G8" s="379"/>
      <c r="H8" s="380"/>
      <c r="I8" s="380"/>
      <c r="J8" s="380"/>
      <c r="K8" s="378"/>
      <c r="L8" s="379" t="s">
        <v>7</v>
      </c>
      <c r="M8" s="379"/>
      <c r="N8" s="379"/>
      <c r="O8" s="379"/>
      <c r="P8" s="379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</row>
    <row r="9" spans="1:254" ht="15" customHeight="1">
      <c r="A9" s="381"/>
      <c r="B9" s="19">
        <v>2009</v>
      </c>
      <c r="C9" s="20"/>
      <c r="D9" s="19">
        <v>2010</v>
      </c>
      <c r="E9" s="378"/>
      <c r="F9" s="19">
        <v>2008</v>
      </c>
      <c r="G9" s="20"/>
      <c r="H9" s="19">
        <v>2009</v>
      </c>
      <c r="I9" s="20"/>
      <c r="J9" s="19">
        <v>2010</v>
      </c>
      <c r="K9" s="378"/>
      <c r="L9" s="19">
        <v>2008</v>
      </c>
      <c r="M9" s="20"/>
      <c r="N9" s="19">
        <v>2009</v>
      </c>
      <c r="O9" s="20"/>
      <c r="P9" s="19">
        <v>2010</v>
      </c>
      <c r="Q9" s="21"/>
      <c r="R9" s="21"/>
      <c r="S9" s="21"/>
      <c r="T9" s="21"/>
      <c r="U9" s="21"/>
      <c r="V9" s="21"/>
      <c r="W9" s="21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</row>
    <row r="10" spans="1:254" ht="15" customHeight="1">
      <c r="A10" s="12"/>
      <c r="B10" s="22"/>
      <c r="C10" s="22"/>
      <c r="D10" s="22"/>
      <c r="E10" s="378"/>
      <c r="F10" s="22"/>
      <c r="G10" s="22"/>
      <c r="H10" s="22"/>
      <c r="I10" s="22"/>
      <c r="J10" s="22"/>
      <c r="K10" s="378"/>
      <c r="L10" s="22"/>
      <c r="M10" s="22"/>
      <c r="N10" s="22"/>
      <c r="O10" s="22"/>
      <c r="P10" s="22"/>
      <c r="Q10" s="21"/>
      <c r="R10" s="21"/>
      <c r="S10" s="21"/>
      <c r="T10" s="21"/>
      <c r="U10" s="21"/>
      <c r="V10" s="21"/>
      <c r="W10" s="21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</row>
    <row r="11" spans="1:254" ht="15" customHeight="1">
      <c r="A11" s="23" t="s">
        <v>8</v>
      </c>
      <c r="B11" s="24">
        <v>573242</v>
      </c>
      <c r="C11" s="25"/>
      <c r="D11" s="24">
        <f>(D13+D30)</f>
        <v>493093</v>
      </c>
      <c r="E11" s="378"/>
      <c r="F11" s="24">
        <v>136017</v>
      </c>
      <c r="G11" s="25"/>
      <c r="H11" s="24">
        <v>76108</v>
      </c>
      <c r="I11" s="25"/>
      <c r="J11" s="24">
        <f>(J13+J30)</f>
        <v>-80149</v>
      </c>
      <c r="K11" s="378"/>
      <c r="L11" s="26">
        <v>37.66563191431032</v>
      </c>
      <c r="M11" s="27"/>
      <c r="N11" s="26">
        <v>15.309353212614708</v>
      </c>
      <c r="O11" s="27"/>
      <c r="P11" s="26">
        <f>(J11*100/B11)</f>
        <v>-13.98170406215874</v>
      </c>
      <c r="Q11" s="21"/>
      <c r="R11" s="21"/>
      <c r="S11" s="21"/>
      <c r="T11" s="21"/>
      <c r="U11" s="21"/>
      <c r="V11" s="21"/>
      <c r="W11" s="21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</row>
    <row r="12" spans="1:254" ht="15" customHeight="1">
      <c r="A12" s="12"/>
      <c r="B12" s="22"/>
      <c r="C12" s="22"/>
      <c r="D12" s="22"/>
      <c r="E12" s="378"/>
      <c r="F12" s="22"/>
      <c r="G12" s="22"/>
      <c r="H12" s="22"/>
      <c r="I12" s="22"/>
      <c r="J12" s="22"/>
      <c r="K12" s="378"/>
      <c r="L12" s="22"/>
      <c r="M12" s="22"/>
      <c r="N12" s="22"/>
      <c r="O12" s="22"/>
      <c r="P12" s="22"/>
      <c r="Q12" s="21"/>
      <c r="R12" s="21"/>
      <c r="S12" s="21"/>
      <c r="T12" s="21"/>
      <c r="U12" s="21"/>
      <c r="V12" s="21"/>
      <c r="W12" s="21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</row>
    <row r="13" spans="1:254" ht="36" customHeight="1">
      <c r="A13" s="28" t="s">
        <v>9</v>
      </c>
      <c r="B13" s="29">
        <v>537382</v>
      </c>
      <c r="C13" s="30"/>
      <c r="D13" s="29">
        <f>(D15+D20+D25)</f>
        <v>459802</v>
      </c>
      <c r="E13" s="378"/>
      <c r="F13" s="29">
        <v>126963</v>
      </c>
      <c r="G13" s="22">
        <v>537382</v>
      </c>
      <c r="H13" s="29">
        <v>70345</v>
      </c>
      <c r="I13" s="31">
        <f>(D13-C13)</f>
        <v>459802</v>
      </c>
      <c r="J13" s="29">
        <f>(D13-B13)</f>
        <v>-77580</v>
      </c>
      <c r="K13" s="378"/>
      <c r="L13" s="32">
        <v>37.333933202773515</v>
      </c>
      <c r="M13" s="33"/>
      <c r="N13" s="32">
        <v>15.061975817761763</v>
      </c>
      <c r="O13" s="33"/>
      <c r="P13" s="32">
        <f>(J13*100/B13)</f>
        <v>-14.436657722067356</v>
      </c>
      <c r="Q13" s="21"/>
      <c r="R13" s="21"/>
      <c r="S13" s="21"/>
      <c r="T13" s="21"/>
      <c r="U13" s="21"/>
      <c r="V13" s="21"/>
      <c r="W13" s="21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</row>
    <row r="14" spans="1:254" ht="9" customHeight="1">
      <c r="A14" s="12"/>
      <c r="B14" s="35"/>
      <c r="C14" s="35"/>
      <c r="D14" s="36"/>
      <c r="E14" s="378"/>
      <c r="F14" s="35"/>
      <c r="G14" s="35"/>
      <c r="H14" s="35"/>
      <c r="I14" s="35"/>
      <c r="J14" s="35"/>
      <c r="K14" s="378"/>
      <c r="L14" s="37"/>
      <c r="M14" s="35"/>
      <c r="N14" s="35"/>
      <c r="O14" s="35"/>
      <c r="P14" s="37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</row>
    <row r="15" spans="1:254" ht="15.75" customHeight="1">
      <c r="A15" s="13" t="s">
        <v>10</v>
      </c>
      <c r="B15" s="30">
        <v>536194</v>
      </c>
      <c r="C15" s="30"/>
      <c r="D15" s="30">
        <f>SUM(D16:D19)</f>
        <v>458479</v>
      </c>
      <c r="E15" s="378"/>
      <c r="F15" s="30">
        <v>126964</v>
      </c>
      <c r="G15" s="30"/>
      <c r="H15" s="30">
        <v>69790</v>
      </c>
      <c r="I15" s="30"/>
      <c r="J15" s="30">
        <f>(D15-B15)</f>
        <v>-77715</v>
      </c>
      <c r="K15" s="378"/>
      <c r="L15" s="38">
        <v>37.40395946264436</v>
      </c>
      <c r="M15" s="38"/>
      <c r="N15" s="33">
        <v>14.963422269105754</v>
      </c>
      <c r="O15" s="38"/>
      <c r="P15" s="39">
        <f>J15*100/B15</f>
        <v>-14.493821266183508</v>
      </c>
      <c r="Q15" s="40"/>
      <c r="R15" s="41"/>
      <c r="S15" s="42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</row>
    <row r="16" spans="1:254" ht="15.75" customHeight="1">
      <c r="A16" s="12" t="s">
        <v>11</v>
      </c>
      <c r="B16" s="43">
        <v>71719</v>
      </c>
      <c r="C16" s="43"/>
      <c r="D16" s="43">
        <v>56044</v>
      </c>
      <c r="E16" s="378"/>
      <c r="F16" s="44">
        <v>5278</v>
      </c>
      <c r="G16" s="43"/>
      <c r="H16" s="43">
        <v>4335</v>
      </c>
      <c r="I16" s="43"/>
      <c r="J16" s="43">
        <f>(D16-B16)</f>
        <v>-15675</v>
      </c>
      <c r="K16" s="378"/>
      <c r="L16" s="45">
        <v>8.498373748108074</v>
      </c>
      <c r="M16" s="45"/>
      <c r="N16" s="45">
        <v>6.433277929478808</v>
      </c>
      <c r="O16" s="45"/>
      <c r="P16" s="45">
        <f>J16*100/B16</f>
        <v>-21.856132963370932</v>
      </c>
      <c r="Q16" s="41"/>
      <c r="R16" s="41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</row>
    <row r="17" spans="1:254" ht="15.75" customHeight="1">
      <c r="A17" s="12" t="s">
        <v>12</v>
      </c>
      <c r="B17" s="43">
        <v>150095</v>
      </c>
      <c r="C17" s="43"/>
      <c r="D17" s="43">
        <v>135265</v>
      </c>
      <c r="E17" s="378"/>
      <c r="F17" s="44">
        <v>38050</v>
      </c>
      <c r="G17" s="43"/>
      <c r="H17" s="43">
        <v>14426</v>
      </c>
      <c r="I17" s="43"/>
      <c r="J17" s="43">
        <f>(D17-B17)</f>
        <v>-14830</v>
      </c>
      <c r="K17" s="378"/>
      <c r="L17" s="45">
        <v>38.97806779417941</v>
      </c>
      <c r="M17" s="45"/>
      <c r="N17" s="45">
        <v>10.633232352269125</v>
      </c>
      <c r="O17" s="45"/>
      <c r="P17" s="45">
        <f>J17*100/B17</f>
        <v>-9.880409074252974</v>
      </c>
      <c r="Q17" s="41"/>
      <c r="R17" s="41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</row>
    <row r="18" spans="1:254" ht="15.75" customHeight="1">
      <c r="A18" s="12" t="s">
        <v>13</v>
      </c>
      <c r="B18" s="43">
        <v>249843</v>
      </c>
      <c r="C18" s="43"/>
      <c r="D18" s="43">
        <v>229101</v>
      </c>
      <c r="E18" s="378"/>
      <c r="F18" s="44">
        <v>61987</v>
      </c>
      <c r="G18" s="43"/>
      <c r="H18" s="43">
        <v>43781</v>
      </c>
      <c r="I18" s="43"/>
      <c r="J18" s="43">
        <f>(D18-B18)</f>
        <v>-20742</v>
      </c>
      <c r="K18" s="378"/>
      <c r="L18" s="45">
        <v>43.02411938226618</v>
      </c>
      <c r="M18" s="45"/>
      <c r="N18" s="45">
        <v>21.24651803826033</v>
      </c>
      <c r="O18" s="45"/>
      <c r="P18" s="45">
        <f>J18*100/B18</f>
        <v>-8.302013664581358</v>
      </c>
      <c r="Q18" s="41"/>
      <c r="R18" s="41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</row>
    <row r="19" spans="1:254" ht="15.75" customHeight="1">
      <c r="A19" s="12" t="s">
        <v>14</v>
      </c>
      <c r="B19" s="43">
        <v>64537</v>
      </c>
      <c r="C19" s="43"/>
      <c r="D19" s="43">
        <v>38069</v>
      </c>
      <c r="E19" s="378"/>
      <c r="F19" s="44">
        <v>21649</v>
      </c>
      <c r="G19" s="43"/>
      <c r="H19" s="43">
        <v>7248</v>
      </c>
      <c r="I19" s="43"/>
      <c r="J19" s="43">
        <f>(D19-B19)</f>
        <v>-26468</v>
      </c>
      <c r="K19" s="378"/>
      <c r="L19" s="45">
        <v>60.74354657687991</v>
      </c>
      <c r="M19" s="45"/>
      <c r="N19" s="45">
        <v>12.651643421948368</v>
      </c>
      <c r="O19" s="45"/>
      <c r="P19" s="45">
        <f>J19*100/B19</f>
        <v>-41.01213257511195</v>
      </c>
      <c r="Q19" s="41"/>
      <c r="R19" s="41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</row>
    <row r="20" spans="1:254" ht="15.75" customHeight="1">
      <c r="A20" s="13" t="s">
        <v>15</v>
      </c>
      <c r="B20" s="30">
        <v>1097</v>
      </c>
      <c r="C20" s="30"/>
      <c r="D20" s="30">
        <f>SUM(D21:D24)</f>
        <v>1275</v>
      </c>
      <c r="E20" s="378"/>
      <c r="F20" s="30">
        <v>-17</v>
      </c>
      <c r="G20" s="30"/>
      <c r="H20" s="30">
        <v>563</v>
      </c>
      <c r="I20" s="30"/>
      <c r="J20" s="30">
        <f aca="true" t="shared" si="0" ref="J20:J28">(D20-B20)</f>
        <v>178</v>
      </c>
      <c r="K20" s="378"/>
      <c r="L20" s="38">
        <v>-3.0852994555353903</v>
      </c>
      <c r="M20" s="38"/>
      <c r="N20" s="33">
        <v>105.4307116104869</v>
      </c>
      <c r="O20" s="38"/>
      <c r="P20" s="39">
        <f aca="true" t="shared" si="1" ref="P20:P28">J20*100/B20</f>
        <v>16.226071103008206</v>
      </c>
      <c r="Q20" s="40"/>
      <c r="R20" s="40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</row>
    <row r="21" spans="1:254" ht="15.75" customHeight="1">
      <c r="A21" s="12" t="s">
        <v>16</v>
      </c>
      <c r="B21" s="43">
        <v>63</v>
      </c>
      <c r="C21" s="43"/>
      <c r="D21" s="43">
        <v>103</v>
      </c>
      <c r="E21" s="378"/>
      <c r="F21" s="43">
        <v>1</v>
      </c>
      <c r="G21" s="43"/>
      <c r="H21" s="43">
        <v>27</v>
      </c>
      <c r="I21" s="43"/>
      <c r="J21" s="43">
        <f t="shared" si="0"/>
        <v>40</v>
      </c>
      <c r="K21" s="378"/>
      <c r="L21" s="45">
        <v>2.857142857142857</v>
      </c>
      <c r="M21" s="45"/>
      <c r="N21" s="45">
        <v>75</v>
      </c>
      <c r="O21" s="45"/>
      <c r="P21" s="45">
        <f t="shared" si="1"/>
        <v>63.492063492063494</v>
      </c>
      <c r="Q21" s="41"/>
      <c r="R21" s="41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</row>
    <row r="22" spans="1:254" ht="15.75" customHeight="1">
      <c r="A22" s="12" t="s">
        <v>17</v>
      </c>
      <c r="B22" s="43">
        <v>431</v>
      </c>
      <c r="C22" s="43"/>
      <c r="D22" s="43">
        <v>479</v>
      </c>
      <c r="E22" s="378"/>
      <c r="F22" s="43">
        <v>11</v>
      </c>
      <c r="G22" s="43"/>
      <c r="H22" s="43">
        <v>78</v>
      </c>
      <c r="I22" s="43"/>
      <c r="J22" s="43">
        <f t="shared" si="0"/>
        <v>48</v>
      </c>
      <c r="K22" s="378"/>
      <c r="L22" s="45">
        <v>3.216374269005848</v>
      </c>
      <c r="M22" s="45"/>
      <c r="N22" s="45">
        <v>22.096317280453256</v>
      </c>
      <c r="O22" s="45"/>
      <c r="P22" s="45">
        <f t="shared" si="1"/>
        <v>11.136890951276103</v>
      </c>
      <c r="Q22" s="41"/>
      <c r="R22" s="41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</row>
    <row r="23" spans="1:254" ht="15.75" customHeight="1">
      <c r="A23" s="12" t="s">
        <v>18</v>
      </c>
      <c r="B23" s="43">
        <v>378</v>
      </c>
      <c r="C23" s="43"/>
      <c r="D23" s="43">
        <v>434</v>
      </c>
      <c r="E23" s="378"/>
      <c r="F23" s="43">
        <v>-17</v>
      </c>
      <c r="G23" s="43"/>
      <c r="H23" s="43">
        <v>268</v>
      </c>
      <c r="I23" s="43"/>
      <c r="J23" s="43">
        <f t="shared" si="0"/>
        <v>56</v>
      </c>
      <c r="K23" s="378"/>
      <c r="L23" s="45">
        <v>-13.385826771653543</v>
      </c>
      <c r="M23" s="45"/>
      <c r="N23" s="45">
        <v>243.63636363636363</v>
      </c>
      <c r="O23" s="45"/>
      <c r="P23" s="45">
        <f t="shared" si="1"/>
        <v>14.814814814814815</v>
      </c>
      <c r="Q23" s="41"/>
      <c r="R23" s="41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</row>
    <row r="24" spans="1:254" ht="15.75" customHeight="1">
      <c r="A24" s="12" t="s">
        <v>19</v>
      </c>
      <c r="B24" s="43">
        <v>225</v>
      </c>
      <c r="C24" s="43"/>
      <c r="D24" s="43">
        <v>259</v>
      </c>
      <c r="E24" s="378"/>
      <c r="F24" s="43">
        <v>-12</v>
      </c>
      <c r="G24" s="43"/>
      <c r="H24" s="43">
        <v>190</v>
      </c>
      <c r="I24" s="43"/>
      <c r="J24" s="43">
        <f t="shared" si="0"/>
        <v>34</v>
      </c>
      <c r="K24" s="378"/>
      <c r="L24" s="45">
        <v>-25.53191489361702</v>
      </c>
      <c r="M24" s="45"/>
      <c r="N24" s="45">
        <v>542.8571428571429</v>
      </c>
      <c r="O24" s="45"/>
      <c r="P24" s="45">
        <f t="shared" si="1"/>
        <v>15.11111111111111</v>
      </c>
      <c r="Q24" s="41"/>
      <c r="R24" s="41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</row>
    <row r="25" spans="1:254" ht="15.75" customHeight="1">
      <c r="A25" s="13" t="s">
        <v>20</v>
      </c>
      <c r="B25" s="30">
        <v>91</v>
      </c>
      <c r="C25" s="30"/>
      <c r="D25" s="30">
        <f>SUM(D26:D28)</f>
        <v>48</v>
      </c>
      <c r="E25" s="378"/>
      <c r="F25" s="30">
        <v>16</v>
      </c>
      <c r="G25" s="30"/>
      <c r="H25" s="30">
        <v>-8</v>
      </c>
      <c r="I25" s="30"/>
      <c r="J25" s="30">
        <f t="shared" si="0"/>
        <v>-43</v>
      </c>
      <c r="K25" s="378"/>
      <c r="L25" s="38">
        <v>19.27710843373494</v>
      </c>
      <c r="M25" s="38"/>
      <c r="N25" s="33">
        <v>-8.080808080808081</v>
      </c>
      <c r="O25" s="38"/>
      <c r="P25" s="39">
        <f t="shared" si="1"/>
        <v>-47.252747252747255</v>
      </c>
      <c r="Q25" s="40"/>
      <c r="R25" s="40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</row>
    <row r="26" spans="1:254" ht="15.75" customHeight="1">
      <c r="A26" s="12" t="s">
        <v>21</v>
      </c>
      <c r="B26" s="43">
        <v>45</v>
      </c>
      <c r="C26" s="43"/>
      <c r="D26" s="43">
        <v>19</v>
      </c>
      <c r="E26" s="378"/>
      <c r="F26" s="43">
        <v>12</v>
      </c>
      <c r="G26" s="43"/>
      <c r="H26" s="43">
        <v>-10</v>
      </c>
      <c r="I26" s="43"/>
      <c r="J26" s="43">
        <f t="shared" si="0"/>
        <v>-26</v>
      </c>
      <c r="K26" s="378"/>
      <c r="L26" s="45">
        <v>27.906976744186046</v>
      </c>
      <c r="M26" s="45"/>
      <c r="N26" s="45">
        <v>-18.181818181818183</v>
      </c>
      <c r="O26" s="45"/>
      <c r="P26" s="45">
        <f t="shared" si="1"/>
        <v>-57.77777777777778</v>
      </c>
      <c r="Q26" s="41"/>
      <c r="R26" s="4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</row>
    <row r="27" spans="1:254" ht="15.75" customHeight="1">
      <c r="A27" s="12" t="s">
        <v>22</v>
      </c>
      <c r="B27" s="43">
        <v>38</v>
      </c>
      <c r="C27" s="43"/>
      <c r="D27" s="43">
        <v>23</v>
      </c>
      <c r="E27" s="378"/>
      <c r="F27" s="43">
        <v>-100</v>
      </c>
      <c r="G27" s="43"/>
      <c r="H27" s="43">
        <v>-100</v>
      </c>
      <c r="I27" s="43"/>
      <c r="J27" s="43">
        <v>-100</v>
      </c>
      <c r="K27" s="378"/>
      <c r="L27" s="45">
        <v>-294.11764705882354</v>
      </c>
      <c r="M27" s="45"/>
      <c r="N27" s="45">
        <v>-294.11764705882354</v>
      </c>
      <c r="O27" s="45"/>
      <c r="P27" s="45">
        <f t="shared" si="1"/>
        <v>-263.1578947368421</v>
      </c>
      <c r="Q27" s="41"/>
      <c r="R27" s="4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</row>
    <row r="28" spans="1:254" ht="15.75" customHeight="1">
      <c r="A28" s="12" t="s">
        <v>23</v>
      </c>
      <c r="B28" s="43">
        <v>8</v>
      </c>
      <c r="C28" s="43"/>
      <c r="D28" s="43">
        <v>6</v>
      </c>
      <c r="E28" s="378"/>
      <c r="F28" s="43">
        <v>4</v>
      </c>
      <c r="G28" s="43"/>
      <c r="H28" s="43">
        <v>-2</v>
      </c>
      <c r="I28" s="43"/>
      <c r="J28" s="43">
        <f t="shared" si="0"/>
        <v>-2</v>
      </c>
      <c r="K28" s="378"/>
      <c r="L28" s="45">
        <v>66.66666666666667</v>
      </c>
      <c r="M28" s="45"/>
      <c r="N28" s="45">
        <v>-20</v>
      </c>
      <c r="O28" s="45"/>
      <c r="P28" s="45">
        <f t="shared" si="1"/>
        <v>-25</v>
      </c>
      <c r="Q28" s="41"/>
      <c r="R28" s="41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</row>
    <row r="29" spans="1:254" ht="9" customHeight="1">
      <c r="A29" s="12"/>
      <c r="B29" s="43"/>
      <c r="C29" s="43"/>
      <c r="D29" s="43"/>
      <c r="E29" s="378"/>
      <c r="F29" s="43"/>
      <c r="G29" s="43"/>
      <c r="H29" s="43"/>
      <c r="I29" s="43"/>
      <c r="J29" s="30"/>
      <c r="K29" s="378"/>
      <c r="L29" s="45"/>
      <c r="M29" s="45"/>
      <c r="N29" s="45"/>
      <c r="O29" s="45"/>
      <c r="P29" s="39"/>
      <c r="Q29" s="41"/>
      <c r="R29" s="41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</row>
    <row r="30" spans="1:254" ht="36" customHeight="1">
      <c r="A30" s="46" t="s">
        <v>24</v>
      </c>
      <c r="B30" s="29">
        <v>35860</v>
      </c>
      <c r="C30" s="43"/>
      <c r="D30" s="29">
        <f>(D33+D32)</f>
        <v>33291</v>
      </c>
      <c r="E30" s="378"/>
      <c r="F30" s="29">
        <v>9054</v>
      </c>
      <c r="G30" s="43"/>
      <c r="H30" s="29">
        <v>5763</v>
      </c>
      <c r="I30" s="43"/>
      <c r="J30" s="29">
        <f>D30-B30</f>
        <v>-2569</v>
      </c>
      <c r="K30" s="378"/>
      <c r="L30" s="32">
        <v>43.026184479399326</v>
      </c>
      <c r="M30" s="45"/>
      <c r="N30" s="32">
        <v>19.148087849287304</v>
      </c>
      <c r="O30" s="45"/>
      <c r="P30" s="32">
        <f>(J30*100/B30)</f>
        <v>-7.1639709983268265</v>
      </c>
      <c r="Q30" s="41"/>
      <c r="R30" s="41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</row>
    <row r="31" spans="1:254" ht="9" customHeight="1">
      <c r="A31" s="12"/>
      <c r="B31" s="11"/>
      <c r="C31" s="11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</row>
    <row r="32" spans="1:254" ht="17.25" customHeight="1">
      <c r="A32" s="23" t="s">
        <v>10</v>
      </c>
      <c r="B32" s="47">
        <v>30742</v>
      </c>
      <c r="C32" s="47"/>
      <c r="D32" s="48">
        <v>27845</v>
      </c>
      <c r="E32" s="47"/>
      <c r="F32" s="31">
        <v>8433</v>
      </c>
      <c r="G32" s="48"/>
      <c r="H32" s="31">
        <v>5397</v>
      </c>
      <c r="I32" s="49"/>
      <c r="J32" s="31">
        <f aca="true" t="shared" si="2" ref="J32:J37">D32-B32</f>
        <v>-2897</v>
      </c>
      <c r="K32" s="49"/>
      <c r="L32" s="33">
        <v>49.864001892147584</v>
      </c>
      <c r="M32" s="49"/>
      <c r="N32" s="33">
        <v>21.29414085618465</v>
      </c>
      <c r="O32" s="49"/>
      <c r="P32" s="33">
        <f aca="true" t="shared" si="3" ref="P32:P37">J32*100/B32</f>
        <v>-9.42358987704118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</row>
    <row r="33" spans="1:254" ht="15.75" customHeight="1">
      <c r="A33" s="23" t="s">
        <v>25</v>
      </c>
      <c r="B33" s="31">
        <v>5118</v>
      </c>
      <c r="C33" s="50"/>
      <c r="D33" s="31">
        <f>SUM(D34:D37)</f>
        <v>5446</v>
      </c>
      <c r="E33" s="51"/>
      <c r="F33" s="52">
        <v>621</v>
      </c>
      <c r="G33" s="52"/>
      <c r="H33" s="52">
        <v>366</v>
      </c>
      <c r="I33" s="52"/>
      <c r="J33" s="52">
        <f t="shared" si="2"/>
        <v>328</v>
      </c>
      <c r="K33" s="11"/>
      <c r="L33" s="53">
        <v>15.032679738562091</v>
      </c>
      <c r="M33" s="53"/>
      <c r="N33" s="33">
        <v>7.702020202020202</v>
      </c>
      <c r="O33" s="39"/>
      <c r="P33" s="33">
        <f t="shared" si="3"/>
        <v>6.408753419304416</v>
      </c>
      <c r="Q33" s="54"/>
      <c r="R33" s="5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</row>
    <row r="34" spans="1:254" ht="15.75" customHeight="1">
      <c r="A34" s="12" t="s">
        <v>16</v>
      </c>
      <c r="B34" s="51">
        <v>1682</v>
      </c>
      <c r="C34" s="51"/>
      <c r="D34" s="55">
        <v>1768</v>
      </c>
      <c r="E34" s="51"/>
      <c r="F34" s="44">
        <v>155</v>
      </c>
      <c r="G34" s="51"/>
      <c r="H34" s="51">
        <v>-39</v>
      </c>
      <c r="I34" s="11"/>
      <c r="J34" s="44">
        <f t="shared" si="2"/>
        <v>86</v>
      </c>
      <c r="K34" s="11"/>
      <c r="L34" s="56">
        <v>9.897828863346104</v>
      </c>
      <c r="M34" s="57"/>
      <c r="N34" s="56">
        <v>-2.266124346310285</v>
      </c>
      <c r="O34" s="58"/>
      <c r="P34" s="56">
        <f t="shared" si="3"/>
        <v>5.112960760998811</v>
      </c>
      <c r="Q34" s="35"/>
      <c r="R34" s="3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</row>
    <row r="35" spans="1:254" ht="15.75" customHeight="1">
      <c r="A35" s="12" t="s">
        <v>17</v>
      </c>
      <c r="B35" s="51">
        <v>2417</v>
      </c>
      <c r="C35" s="51"/>
      <c r="D35" s="55">
        <v>2555</v>
      </c>
      <c r="E35" s="51"/>
      <c r="F35" s="44">
        <v>326</v>
      </c>
      <c r="G35" s="51"/>
      <c r="H35" s="51">
        <v>335</v>
      </c>
      <c r="I35" s="11"/>
      <c r="J35" s="44">
        <f t="shared" si="2"/>
        <v>138</v>
      </c>
      <c r="K35" s="11"/>
      <c r="L35" s="56">
        <v>18.56492027334852</v>
      </c>
      <c r="M35" s="57"/>
      <c r="N35" s="56">
        <v>16.090297790585975</v>
      </c>
      <c r="O35" s="58"/>
      <c r="P35" s="56">
        <f t="shared" si="3"/>
        <v>5.709557302441042</v>
      </c>
      <c r="Q35" s="35"/>
      <c r="R35" s="35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</row>
    <row r="36" spans="1:254" ht="15.75" customHeight="1">
      <c r="A36" s="12" t="s">
        <v>18</v>
      </c>
      <c r="B36" s="51">
        <v>574</v>
      </c>
      <c r="C36" s="51"/>
      <c r="D36" s="55">
        <v>704</v>
      </c>
      <c r="E36" s="51"/>
      <c r="F36" s="44">
        <v>68</v>
      </c>
      <c r="G36" s="51"/>
      <c r="H36" s="51">
        <v>36</v>
      </c>
      <c r="I36" s="11"/>
      <c r="J36" s="44">
        <f t="shared" si="2"/>
        <v>130</v>
      </c>
      <c r="K36" s="11"/>
      <c r="L36" s="56">
        <v>14.46808510638298</v>
      </c>
      <c r="M36" s="57"/>
      <c r="N36" s="56">
        <v>6.691449814126394</v>
      </c>
      <c r="O36" s="58"/>
      <c r="P36" s="56">
        <f t="shared" si="3"/>
        <v>22.64808362369338</v>
      </c>
      <c r="Q36" s="35"/>
      <c r="R36" s="35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</row>
    <row r="37" spans="1:254" ht="15.75" customHeight="1">
      <c r="A37" s="12" t="s">
        <v>19</v>
      </c>
      <c r="B37" s="51">
        <v>445</v>
      </c>
      <c r="C37" s="51"/>
      <c r="D37" s="55">
        <v>419</v>
      </c>
      <c r="E37" s="51"/>
      <c r="F37" s="44">
        <v>72</v>
      </c>
      <c r="G37" s="51"/>
      <c r="H37" s="51">
        <v>34</v>
      </c>
      <c r="I37" s="11"/>
      <c r="J37" s="44">
        <f t="shared" si="2"/>
        <v>-26</v>
      </c>
      <c r="K37" s="11"/>
      <c r="L37" s="56">
        <v>21.238938053097346</v>
      </c>
      <c r="M37" s="57"/>
      <c r="N37" s="56">
        <v>8.27250608272506</v>
      </c>
      <c r="O37" s="58"/>
      <c r="P37" s="56">
        <f t="shared" si="3"/>
        <v>-5.842696629213483</v>
      </c>
      <c r="Q37" s="35"/>
      <c r="R37" s="35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</row>
    <row r="38" spans="17:254" ht="15.75" customHeight="1"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</row>
    <row r="39" spans="1:254" ht="15.75" customHeight="1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</row>
    <row r="40" spans="1:254" ht="15.75" customHeight="1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</row>
    <row r="41" spans="1:254" ht="15.75" customHeight="1">
      <c r="A41" s="381" t="s">
        <v>26</v>
      </c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41"/>
      <c r="R41" s="41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</row>
    <row r="42" spans="1:254" ht="15.75" customHeight="1">
      <c r="A42" s="12"/>
      <c r="B42" s="41"/>
      <c r="C42" s="41"/>
      <c r="D42" s="41"/>
      <c r="E42" s="14"/>
      <c r="F42" s="41"/>
      <c r="G42" s="41"/>
      <c r="H42" s="41"/>
      <c r="I42" s="41"/>
      <c r="J42" s="41"/>
      <c r="K42" s="14"/>
      <c r="L42" s="60"/>
      <c r="M42" s="60"/>
      <c r="N42" s="60"/>
      <c r="O42" s="60"/>
      <c r="P42" s="60"/>
      <c r="Q42" s="41"/>
      <c r="R42" s="41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</row>
    <row r="43" spans="1:254" ht="15.75" customHeight="1">
      <c r="A43" s="12"/>
      <c r="B43" s="41"/>
      <c r="C43" s="41"/>
      <c r="D43" s="41"/>
      <c r="E43" s="14"/>
      <c r="F43" s="41"/>
      <c r="G43" s="41"/>
      <c r="H43" s="41"/>
      <c r="I43" s="41"/>
      <c r="J43" s="41"/>
      <c r="K43" s="14"/>
      <c r="L43" s="60"/>
      <c r="M43" s="60"/>
      <c r="N43" s="60"/>
      <c r="O43" s="60"/>
      <c r="P43" s="60"/>
      <c r="Q43" s="41"/>
      <c r="R43" s="41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</row>
    <row r="44" spans="1:254" ht="15.75" customHeight="1">
      <c r="A44" s="12"/>
      <c r="B44" s="41"/>
      <c r="C44" s="41"/>
      <c r="D44" s="41"/>
      <c r="E44" s="14"/>
      <c r="F44" s="41"/>
      <c r="G44" s="41"/>
      <c r="H44" s="41"/>
      <c r="I44" s="41"/>
      <c r="J44" s="41"/>
      <c r="K44" s="14"/>
      <c r="L44" s="60"/>
      <c r="M44" s="60"/>
      <c r="N44" s="60"/>
      <c r="O44" s="60"/>
      <c r="P44" s="60"/>
      <c r="Q44" s="41"/>
      <c r="R44" s="41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</row>
    <row r="45" spans="1:254" ht="15.75" customHeight="1">
      <c r="A45" s="12"/>
      <c r="B45" s="41"/>
      <c r="C45" s="41"/>
      <c r="D45" s="41"/>
      <c r="E45" s="14"/>
      <c r="F45" s="41"/>
      <c r="G45" s="41"/>
      <c r="H45" s="41"/>
      <c r="I45" s="41"/>
      <c r="J45" s="41"/>
      <c r="K45" s="14"/>
      <c r="L45" s="60"/>
      <c r="M45" s="60"/>
      <c r="N45" s="60"/>
      <c r="O45" s="60"/>
      <c r="P45" s="60"/>
      <c r="Q45" s="41"/>
      <c r="R45" s="41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</row>
    <row r="46" spans="1:254" ht="15.75" customHeight="1">
      <c r="A46" s="12"/>
      <c r="B46" s="41"/>
      <c r="C46" s="41"/>
      <c r="D46" s="41"/>
      <c r="E46" s="14"/>
      <c r="F46" s="41"/>
      <c r="G46" s="41"/>
      <c r="H46" s="41"/>
      <c r="I46" s="41"/>
      <c r="J46" s="41"/>
      <c r="K46" s="14"/>
      <c r="L46" s="60"/>
      <c r="M46" s="60"/>
      <c r="N46" s="60"/>
      <c r="O46" s="60"/>
      <c r="P46" s="60"/>
      <c r="Q46" s="41"/>
      <c r="R46" s="41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</row>
    <row r="47" spans="1:254" ht="15.75" customHeight="1">
      <c r="A47" s="12"/>
      <c r="B47" s="41"/>
      <c r="C47" s="41"/>
      <c r="D47" s="41"/>
      <c r="E47" s="14"/>
      <c r="F47" s="41"/>
      <c r="G47" s="41"/>
      <c r="H47" s="41"/>
      <c r="I47" s="41"/>
      <c r="J47" s="41"/>
      <c r="K47" s="14"/>
      <c r="L47" s="41"/>
      <c r="M47" s="41"/>
      <c r="N47" s="41"/>
      <c r="O47" s="41"/>
      <c r="P47" s="41"/>
      <c r="Q47" s="41"/>
      <c r="R47" s="41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</row>
    <row r="48" spans="1:254" ht="15.75" customHeight="1">
      <c r="A48" s="13"/>
      <c r="B48" s="40"/>
      <c r="C48" s="40"/>
      <c r="D48" s="40"/>
      <c r="E48" s="21"/>
      <c r="F48" s="40"/>
      <c r="G48" s="40"/>
      <c r="H48" s="40"/>
      <c r="I48" s="40"/>
      <c r="J48" s="40"/>
      <c r="K48" s="21"/>
      <c r="L48" s="40"/>
      <c r="M48" s="40"/>
      <c r="N48" s="40"/>
      <c r="O48" s="40"/>
      <c r="P48" s="40"/>
      <c r="Q48" s="41"/>
      <c r="R48" s="41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</row>
    <row r="49" spans="1:254" ht="15.75" customHeight="1">
      <c r="A49" s="12"/>
      <c r="B49" s="41"/>
      <c r="C49" s="41"/>
      <c r="D49" s="41"/>
      <c r="E49" s="14"/>
      <c r="F49" s="41"/>
      <c r="G49" s="41"/>
      <c r="H49" s="41"/>
      <c r="I49" s="41"/>
      <c r="J49" s="41"/>
      <c r="K49" s="14"/>
      <c r="L49" s="41"/>
      <c r="M49" s="41"/>
      <c r="N49" s="41"/>
      <c r="O49" s="41"/>
      <c r="P49" s="41"/>
      <c r="Q49" s="41"/>
      <c r="R49" s="4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</row>
    <row r="50" spans="1:254" ht="15.75" customHeight="1">
      <c r="A50" s="61"/>
      <c r="B50" s="41"/>
      <c r="C50" s="41"/>
      <c r="D50" s="41"/>
      <c r="E50" s="14"/>
      <c r="F50" s="41"/>
      <c r="G50" s="41"/>
      <c r="H50" s="41"/>
      <c r="I50" s="41"/>
      <c r="J50" s="41"/>
      <c r="K50" s="14"/>
      <c r="L50" s="41"/>
      <c r="M50" s="41"/>
      <c r="N50" s="41"/>
      <c r="O50" s="41"/>
      <c r="P50" s="41"/>
      <c r="Q50" s="41"/>
      <c r="R50" s="4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</row>
    <row r="51" spans="1:254" ht="15.75" customHeight="1">
      <c r="A51" s="61"/>
      <c r="B51" s="41"/>
      <c r="C51" s="41"/>
      <c r="D51" s="41"/>
      <c r="E51" s="14"/>
      <c r="F51" s="41"/>
      <c r="G51" s="41"/>
      <c r="H51" s="41"/>
      <c r="I51" s="41"/>
      <c r="J51" s="41"/>
      <c r="K51" s="14"/>
      <c r="L51" s="41"/>
      <c r="M51" s="41"/>
      <c r="N51" s="41"/>
      <c r="O51" s="41"/>
      <c r="P51" s="41"/>
      <c r="Q51" s="41"/>
      <c r="R51" s="4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</row>
    <row r="52" spans="1:254" ht="15.75" customHeight="1">
      <c r="A52" s="61"/>
      <c r="B52" s="41"/>
      <c r="C52" s="41"/>
      <c r="D52" s="41"/>
      <c r="E52" s="14"/>
      <c r="F52" s="41"/>
      <c r="G52" s="41"/>
      <c r="H52" s="41"/>
      <c r="I52" s="41"/>
      <c r="J52" s="41"/>
      <c r="K52" s="14"/>
      <c r="L52" s="41"/>
      <c r="M52" s="41"/>
      <c r="N52" s="41"/>
      <c r="O52" s="41"/>
      <c r="P52" s="41"/>
      <c r="Q52" s="41"/>
      <c r="R52" s="4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</row>
    <row r="53" spans="1:254" ht="15.75" customHeight="1">
      <c r="A53" s="61"/>
      <c r="B53" s="40" t="s">
        <v>27</v>
      </c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</row>
    <row r="54" spans="1:254" ht="15.75" customHeight="1">
      <c r="A54" s="61"/>
      <c r="B54" s="40" t="s">
        <v>27</v>
      </c>
      <c r="C54" s="40"/>
      <c r="D54" s="41"/>
      <c r="E54" s="40"/>
      <c r="F54" s="40"/>
      <c r="G54" s="40"/>
      <c r="H54" s="41"/>
      <c r="I54" s="41"/>
      <c r="J54" s="40"/>
      <c r="K54" s="40"/>
      <c r="L54" s="41"/>
      <c r="M54" s="41"/>
      <c r="N54" s="40"/>
      <c r="O54" s="40"/>
      <c r="P54" s="41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</row>
    <row r="55" spans="1:254" ht="15.75" customHeight="1">
      <c r="A55" s="61"/>
      <c r="B55" s="40" t="s">
        <v>27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</row>
    <row r="56" spans="1:254" ht="15.75" customHeight="1">
      <c r="A56" s="61"/>
      <c r="B56" s="40" t="s">
        <v>27</v>
      </c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</row>
    <row r="57" spans="1:20" ht="15.75" customHeight="1">
      <c r="A57" s="61"/>
      <c r="B57" s="40" t="s">
        <v>27</v>
      </c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62"/>
      <c r="R57" s="62"/>
      <c r="S57" s="62"/>
      <c r="T57" s="62"/>
    </row>
    <row r="58" spans="1:20" ht="15.75" customHeight="1">
      <c r="A58" s="61"/>
      <c r="B58" s="40" t="s">
        <v>27</v>
      </c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62"/>
      <c r="R58" s="62"/>
      <c r="S58" s="62"/>
      <c r="T58" s="62"/>
    </row>
    <row r="59" spans="1:20" ht="15.75" customHeight="1">
      <c r="A59" s="61"/>
      <c r="B59" s="40" t="s">
        <v>27</v>
      </c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62"/>
      <c r="R59" s="62"/>
      <c r="S59" s="62"/>
      <c r="T59" s="62"/>
    </row>
    <row r="60" spans="1:16" ht="15.75" customHeight="1">
      <c r="A60" s="61"/>
      <c r="B60" s="40" t="s">
        <v>27</v>
      </c>
      <c r="C60" s="40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ht="15.75" customHeight="1">
      <c r="A61" s="61"/>
      <c r="B61" s="40" t="s">
        <v>27</v>
      </c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16" ht="15.75" customHeight="1">
      <c r="A62" s="61"/>
      <c r="B62" s="40" t="s">
        <v>27</v>
      </c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ht="15.75" customHeight="1">
      <c r="A63" s="61"/>
      <c r="B63" s="40" t="s">
        <v>27</v>
      </c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ht="15.75" customHeight="1">
      <c r="A64" s="61"/>
      <c r="B64" s="40" t="s">
        <v>27</v>
      </c>
      <c r="C64" s="40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6" ht="15.75" customHeight="1">
      <c r="A65" s="61"/>
      <c r="B65" s="40" t="s">
        <v>27</v>
      </c>
      <c r="C65" s="40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1:16" ht="15.75" customHeight="1">
      <c r="A66" s="61"/>
      <c r="B66" s="40" t="s">
        <v>27</v>
      </c>
      <c r="C66" s="40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</row>
    <row r="67" spans="1:16" ht="15.75" customHeight="1">
      <c r="A67" s="61"/>
      <c r="B67" s="40" t="s">
        <v>27</v>
      </c>
      <c r="C67" s="40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</row>
    <row r="68" spans="1:16" ht="15.75" customHeight="1">
      <c r="A68" s="61"/>
      <c r="B68" s="40" t="s">
        <v>27</v>
      </c>
      <c r="C68" s="40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</row>
    <row r="69" spans="1:16" ht="15.75" customHeight="1">
      <c r="A69" s="61"/>
      <c r="B69" s="40" t="s">
        <v>27</v>
      </c>
      <c r="C69" s="40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</row>
    <row r="70" spans="1:16" ht="15.75" customHeight="1">
      <c r="A70" s="61"/>
      <c r="B70" s="40" t="s">
        <v>27</v>
      </c>
      <c r="C70" s="40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</row>
    <row r="71" spans="1:16" ht="15.75" customHeight="1">
      <c r="A71" s="64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</row>
    <row r="72" spans="1:16" ht="15.75" customHeight="1">
      <c r="A72" s="64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</row>
    <row r="73" spans="1:16" ht="15.75" customHeight="1">
      <c r="A73" s="64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</row>
    <row r="74" spans="1:16" ht="15.75" customHeight="1">
      <c r="A74" s="6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5.75" customHeight="1">
      <c r="A75" s="61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5.75" customHeight="1">
      <c r="A76" s="61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5.75" customHeight="1">
      <c r="A77" s="61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5.75" customHeight="1">
      <c r="A78" s="61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5.75" customHeight="1">
      <c r="A79" s="61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5.75" customHeight="1">
      <c r="A80" s="61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5.75" customHeight="1">
      <c r="A81" s="61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5.75" customHeight="1">
      <c r="A82" s="61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5.75" customHeight="1">
      <c r="A83" s="61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5.75" customHeight="1">
      <c r="A84" s="61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5.75" customHeight="1">
      <c r="A85" s="61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5.75" customHeight="1">
      <c r="A86" s="61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5.75" customHeight="1">
      <c r="A87" s="6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5.75" customHeight="1">
      <c r="A88" s="61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5.75" customHeight="1">
      <c r="A89" s="61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5.75" customHeight="1">
      <c r="A90" s="61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5.75" customHeight="1">
      <c r="A91" s="61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5.75" customHeight="1">
      <c r="A92" s="61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5.75" customHeight="1">
      <c r="A93" s="61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5.75" customHeight="1">
      <c r="A94" s="61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5.75" customHeight="1">
      <c r="A95" s="61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15.75" customHeight="1">
      <c r="A96" s="61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ht="15.75" customHeight="1">
      <c r="A97" s="61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15.75" customHeight="1">
      <c r="A98" s="61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15.75" customHeight="1">
      <c r="A99" s="61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ht="15.75" customHeight="1">
      <c r="A100" s="61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ht="15.75" customHeight="1">
      <c r="A101" s="61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ht="15.75" customHeight="1">
      <c r="A102" s="61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</sheetData>
  <sheetProtection/>
  <mergeCells count="12">
    <mergeCell ref="A1:B1"/>
    <mergeCell ref="H2:P3"/>
    <mergeCell ref="A6:A9"/>
    <mergeCell ref="B6:D6"/>
    <mergeCell ref="E6:E30"/>
    <mergeCell ref="F6:P6"/>
    <mergeCell ref="F7:J7"/>
    <mergeCell ref="K7:K30"/>
    <mergeCell ref="L7:P7"/>
    <mergeCell ref="F8:J8"/>
    <mergeCell ref="L8:P8"/>
    <mergeCell ref="A41:P41"/>
  </mergeCells>
  <hyperlinks>
    <hyperlink ref="T2" location="Inicio!A1" display="Inicio"/>
  </hyperlink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93"/>
  <sheetViews>
    <sheetView zoomScalePageLayoutView="0" workbookViewId="0" topLeftCell="A1">
      <selection activeCell="T2" sqref="T2"/>
    </sheetView>
  </sheetViews>
  <sheetFormatPr defaultColWidth="8.421875" defaultRowHeight="12.75"/>
  <cols>
    <col min="1" max="1" width="1.57421875" style="36" customWidth="1"/>
    <col min="2" max="2" width="33.00390625" style="83" customWidth="1"/>
    <col min="3" max="3" width="11.00390625" style="36" customWidth="1"/>
    <col min="4" max="4" width="1.1484375" style="36" customWidth="1"/>
    <col min="5" max="5" width="11.00390625" style="36" customWidth="1"/>
    <col min="6" max="6" width="1.57421875" style="36" customWidth="1"/>
    <col min="7" max="7" width="8.421875" style="36" customWidth="1"/>
    <col min="8" max="8" width="1.1484375" style="36" customWidth="1"/>
    <col min="9" max="9" width="8.421875" style="36" customWidth="1"/>
    <col min="10" max="10" width="1.1484375" style="36" customWidth="1"/>
    <col min="11" max="11" width="8.421875" style="36" customWidth="1"/>
    <col min="12" max="12" width="1.57421875" style="36" customWidth="1"/>
    <col min="13" max="13" width="6.7109375" style="36" customWidth="1"/>
    <col min="14" max="14" width="0.9921875" style="36" customWidth="1"/>
    <col min="15" max="15" width="6.7109375" style="36" customWidth="1"/>
    <col min="16" max="16" width="1.1484375" style="36" customWidth="1"/>
    <col min="17" max="17" width="6.7109375" style="36" customWidth="1"/>
    <col min="18" max="18" width="2.7109375" style="36" customWidth="1"/>
    <col min="19" max="16384" width="8.421875" style="36" customWidth="1"/>
  </cols>
  <sheetData>
    <row r="1" spans="1:17" ht="15" customHeight="1">
      <c r="A1" s="382" t="s">
        <v>0</v>
      </c>
      <c r="B1" s="382"/>
      <c r="C1" s="382"/>
      <c r="D1" s="1"/>
      <c r="E1" s="65"/>
      <c r="F1" s="65"/>
      <c r="H1" s="2"/>
      <c r="I1" s="2" t="s">
        <v>28</v>
      </c>
      <c r="K1" s="6"/>
      <c r="L1" s="6"/>
      <c r="M1" s="6"/>
      <c r="N1" s="6"/>
      <c r="O1" s="6"/>
      <c r="P1" s="6"/>
      <c r="Q1" s="6"/>
    </row>
    <row r="2" spans="2:20" ht="15" customHeight="1">
      <c r="B2" s="67"/>
      <c r="C2" s="68"/>
      <c r="D2" s="68"/>
      <c r="E2" s="68"/>
      <c r="F2" s="68"/>
      <c r="H2" s="2"/>
      <c r="I2" s="391" t="s">
        <v>29</v>
      </c>
      <c r="J2" s="392"/>
      <c r="K2" s="392"/>
      <c r="L2" s="392"/>
      <c r="M2" s="392"/>
      <c r="N2" s="392"/>
      <c r="O2" s="392"/>
      <c r="P2" s="392"/>
      <c r="Q2" s="392"/>
      <c r="T2" s="372" t="s">
        <v>450</v>
      </c>
    </row>
    <row r="3" spans="2:17" ht="15" customHeight="1">
      <c r="B3" s="67"/>
      <c r="C3" s="68"/>
      <c r="D3" s="68"/>
      <c r="E3" s="68"/>
      <c r="F3" s="68"/>
      <c r="H3" s="2"/>
      <c r="I3" s="392"/>
      <c r="J3" s="392"/>
      <c r="K3" s="392"/>
      <c r="L3" s="392"/>
      <c r="M3" s="392"/>
      <c r="N3" s="392"/>
      <c r="O3" s="392"/>
      <c r="P3" s="392"/>
      <c r="Q3" s="392"/>
    </row>
    <row r="4" spans="2:17" ht="15" customHeight="1">
      <c r="B4" s="70"/>
      <c r="C4" s="17"/>
      <c r="D4" s="17"/>
      <c r="E4" s="17"/>
      <c r="F4" s="17"/>
      <c r="H4" s="2"/>
      <c r="I4" s="392"/>
      <c r="J4" s="392"/>
      <c r="K4" s="392"/>
      <c r="L4" s="392"/>
      <c r="M4" s="392"/>
      <c r="N4" s="392"/>
      <c r="O4" s="392"/>
      <c r="P4" s="392"/>
      <c r="Q4" s="392"/>
    </row>
    <row r="5" spans="2:17" ht="15" customHeight="1">
      <c r="B5" s="70"/>
      <c r="C5" s="17"/>
      <c r="D5" s="17"/>
      <c r="E5" s="17"/>
      <c r="F5" s="17"/>
      <c r="H5" s="2"/>
      <c r="I5" s="392"/>
      <c r="J5" s="392"/>
      <c r="K5" s="392"/>
      <c r="L5" s="392"/>
      <c r="M5" s="392"/>
      <c r="N5" s="392"/>
      <c r="O5" s="392"/>
      <c r="P5" s="392"/>
      <c r="Q5" s="392"/>
    </row>
    <row r="6" spans="2:255" ht="15" customHeight="1" thickBot="1">
      <c r="B6" s="7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ht="23.25" customHeight="1" thickBot="1">
      <c r="A7" s="378"/>
      <c r="B7" s="378"/>
      <c r="C7" s="393" t="s">
        <v>3</v>
      </c>
      <c r="D7" s="393"/>
      <c r="E7" s="393"/>
      <c r="F7" s="376"/>
      <c r="G7" s="394" t="s">
        <v>4</v>
      </c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5" ht="15" customHeight="1">
      <c r="A8" s="378"/>
      <c r="B8" s="378"/>
      <c r="C8" s="71"/>
      <c r="D8" s="71"/>
      <c r="E8" s="71"/>
      <c r="F8" s="378"/>
      <c r="G8" s="376" t="s">
        <v>5</v>
      </c>
      <c r="H8" s="376"/>
      <c r="I8" s="376"/>
      <c r="J8" s="376"/>
      <c r="K8" s="376"/>
      <c r="L8" s="377"/>
      <c r="M8" s="377" t="s">
        <v>6</v>
      </c>
      <c r="N8" s="377"/>
      <c r="O8" s="377"/>
      <c r="P8" s="377"/>
      <c r="Q8" s="377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</row>
    <row r="9" spans="1:255" ht="15" customHeight="1">
      <c r="A9" s="378"/>
      <c r="B9" s="378"/>
      <c r="C9" s="72"/>
      <c r="D9" s="72"/>
      <c r="E9" s="72"/>
      <c r="F9" s="378"/>
      <c r="G9" s="379"/>
      <c r="H9" s="387"/>
      <c r="I9" s="379"/>
      <c r="J9" s="379"/>
      <c r="K9" s="379"/>
      <c r="L9" s="378"/>
      <c r="M9" s="379" t="s">
        <v>7</v>
      </c>
      <c r="N9" s="379"/>
      <c r="O9" s="379"/>
      <c r="P9" s="379"/>
      <c r="Q9" s="37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</row>
    <row r="10" spans="1:255" ht="15" customHeight="1">
      <c r="A10" s="378"/>
      <c r="B10" s="378"/>
      <c r="C10" s="19">
        <v>2009</v>
      </c>
      <c r="D10" s="20"/>
      <c r="E10" s="19">
        <v>2010</v>
      </c>
      <c r="F10" s="378"/>
      <c r="G10" s="19">
        <v>2008</v>
      </c>
      <c r="H10" s="20"/>
      <c r="I10" s="19">
        <v>2009</v>
      </c>
      <c r="J10" s="20"/>
      <c r="K10" s="19">
        <v>2010</v>
      </c>
      <c r="L10" s="378"/>
      <c r="M10" s="19">
        <v>2008</v>
      </c>
      <c r="N10" s="20"/>
      <c r="O10" s="19">
        <v>2009</v>
      </c>
      <c r="P10" s="20"/>
      <c r="Q10" s="19">
        <v>2010</v>
      </c>
      <c r="R10" s="73"/>
      <c r="S10" s="73"/>
      <c r="T10" s="73"/>
      <c r="U10" s="73"/>
      <c r="V10" s="73"/>
      <c r="W10" s="73"/>
      <c r="X10" s="73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</row>
    <row r="11" spans="1:255" ht="15" customHeight="1">
      <c r="A11" s="378"/>
      <c r="B11" s="388"/>
      <c r="C11" s="35"/>
      <c r="D11" s="35"/>
      <c r="E11" s="35"/>
      <c r="F11" s="378"/>
      <c r="G11" s="35"/>
      <c r="H11" s="35"/>
      <c r="I11" s="35"/>
      <c r="J11" s="35"/>
      <c r="K11" s="35"/>
      <c r="L11" s="378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spans="1:255" ht="15" customHeight="1">
      <c r="A12" s="389" t="s">
        <v>8</v>
      </c>
      <c r="B12" s="389"/>
      <c r="C12" s="75">
        <v>536194</v>
      </c>
      <c r="D12" s="75"/>
      <c r="E12" s="75">
        <f>+E13+E16+E17+E18</f>
        <v>458479</v>
      </c>
      <c r="F12" s="378"/>
      <c r="G12" s="30">
        <v>126964</v>
      </c>
      <c r="H12" s="30"/>
      <c r="I12" s="30">
        <v>69790</v>
      </c>
      <c r="J12" s="30"/>
      <c r="K12" s="30">
        <f>E12-C12</f>
        <v>-77715</v>
      </c>
      <c r="L12" s="378"/>
      <c r="M12" s="76">
        <v>37.40395946264436</v>
      </c>
      <c r="N12" s="76"/>
      <c r="O12" s="76">
        <v>14.963422269105754</v>
      </c>
      <c r="P12" s="76"/>
      <c r="Q12" s="76">
        <f>K12*100/C12</f>
        <v>-14.493821266183508</v>
      </c>
      <c r="R12" s="7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spans="1:255" ht="15" customHeight="1">
      <c r="A13" s="390" t="s">
        <v>30</v>
      </c>
      <c r="B13" s="390"/>
      <c r="C13" s="43">
        <v>71719</v>
      </c>
      <c r="D13" s="43"/>
      <c r="E13" s="43">
        <v>56044</v>
      </c>
      <c r="F13" s="378"/>
      <c r="G13" s="43">
        <v>5278</v>
      </c>
      <c r="H13" s="43"/>
      <c r="I13" s="43">
        <v>4335</v>
      </c>
      <c r="J13" s="43"/>
      <c r="K13" s="43">
        <f aca="true" t="shared" si="0" ref="K13:K18">E13-C13</f>
        <v>-15675</v>
      </c>
      <c r="L13" s="378"/>
      <c r="M13" s="79">
        <v>8.498373748108074</v>
      </c>
      <c r="N13" s="79"/>
      <c r="O13" s="79">
        <v>6.433277929478808</v>
      </c>
      <c r="P13" s="79"/>
      <c r="Q13" s="79">
        <f aca="true" t="shared" si="1" ref="Q13:Q18">K13*100/C13</f>
        <v>-21.856132963370932</v>
      </c>
      <c r="R13" s="54"/>
      <c r="S13" s="35"/>
      <c r="T13" s="30"/>
      <c r="U13" s="30"/>
      <c r="V13" s="30"/>
      <c r="W13" s="35"/>
      <c r="X13" s="80"/>
      <c r="Y13" s="79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</row>
    <row r="14" spans="1:255" ht="15" customHeight="1">
      <c r="A14" s="17"/>
      <c r="B14" s="78" t="s">
        <v>31</v>
      </c>
      <c r="C14" s="81">
        <v>1969.98</v>
      </c>
      <c r="D14" s="81"/>
      <c r="E14" s="81">
        <v>1411.1</v>
      </c>
      <c r="F14" s="378"/>
      <c r="G14" s="81">
        <v>108.98</v>
      </c>
      <c r="H14" s="81"/>
      <c r="I14" s="81">
        <v>118.66</v>
      </c>
      <c r="J14" s="81"/>
      <c r="K14" s="81">
        <f t="shared" si="0"/>
        <v>-558.8800000000001</v>
      </c>
      <c r="L14" s="378"/>
      <c r="M14" s="79">
        <v>6.254806754135244</v>
      </c>
      <c r="N14" s="79"/>
      <c r="O14" s="79">
        <v>6.409480802886593</v>
      </c>
      <c r="P14" s="79"/>
      <c r="Q14" s="79">
        <f t="shared" si="1"/>
        <v>-28.369831165798644</v>
      </c>
      <c r="R14" s="54"/>
      <c r="S14" s="35"/>
      <c r="T14" s="79"/>
      <c r="U14" s="79"/>
      <c r="V14" s="79"/>
      <c r="W14" s="35"/>
      <c r="X14" s="79"/>
      <c r="Y14" s="79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255" ht="15" customHeight="1">
      <c r="A15" s="17"/>
      <c r="B15" s="78" t="s">
        <v>32</v>
      </c>
      <c r="C15" s="81">
        <v>27.46803496981274</v>
      </c>
      <c r="D15" s="81"/>
      <c r="E15" s="81">
        <f>E14*1000/E13</f>
        <v>25.178431232602954</v>
      </c>
      <c r="F15" s="378"/>
      <c r="G15" s="81">
        <v>-0.5801164247118926</v>
      </c>
      <c r="H15" s="81"/>
      <c r="I15" s="81">
        <v>-0.006142876560286226</v>
      </c>
      <c r="J15" s="81"/>
      <c r="K15" s="81">
        <f t="shared" si="0"/>
        <v>-2.289603737209788</v>
      </c>
      <c r="L15" s="378"/>
      <c r="M15" s="79">
        <v>-2.0678346748141467</v>
      </c>
      <c r="N15" s="79"/>
      <c r="O15" s="79">
        <v>-0.022358727510010532</v>
      </c>
      <c r="P15" s="79"/>
      <c r="Q15" s="79">
        <f t="shared" si="1"/>
        <v>-8.33552068695869</v>
      </c>
      <c r="R15" s="54"/>
      <c r="S15" s="35"/>
      <c r="T15" s="79"/>
      <c r="U15" s="79"/>
      <c r="V15" s="79"/>
      <c r="W15" s="35"/>
      <c r="X15" s="79"/>
      <c r="Y15" s="79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</row>
    <row r="16" spans="1:255" ht="15" customHeight="1">
      <c r="A16" s="390" t="s">
        <v>33</v>
      </c>
      <c r="B16" s="390"/>
      <c r="C16" s="43">
        <v>150095</v>
      </c>
      <c r="D16" s="43"/>
      <c r="E16" s="43">
        <v>135265</v>
      </c>
      <c r="F16" s="378"/>
      <c r="G16" s="43">
        <v>38050</v>
      </c>
      <c r="H16" s="43"/>
      <c r="I16" s="43">
        <v>14426</v>
      </c>
      <c r="J16" s="43"/>
      <c r="K16" s="43">
        <f t="shared" si="0"/>
        <v>-14830</v>
      </c>
      <c r="L16" s="378"/>
      <c r="M16" s="79">
        <v>38.97806779417941</v>
      </c>
      <c r="N16" s="79"/>
      <c r="O16" s="79">
        <v>10.633232352269125</v>
      </c>
      <c r="P16" s="79"/>
      <c r="Q16" s="79">
        <f t="shared" si="1"/>
        <v>-9.880409074252974</v>
      </c>
      <c r="R16" s="5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</row>
    <row r="17" spans="1:255" ht="15" customHeight="1">
      <c r="A17" s="390" t="s">
        <v>34</v>
      </c>
      <c r="B17" s="390"/>
      <c r="C17" s="43">
        <v>249843</v>
      </c>
      <c r="D17" s="43"/>
      <c r="E17" s="43">
        <v>229101</v>
      </c>
      <c r="F17" s="378"/>
      <c r="G17" s="43">
        <v>61987</v>
      </c>
      <c r="H17" s="43"/>
      <c r="I17" s="43">
        <v>43781</v>
      </c>
      <c r="J17" s="43"/>
      <c r="K17" s="43">
        <f t="shared" si="0"/>
        <v>-20742</v>
      </c>
      <c r="L17" s="378"/>
      <c r="M17" s="79">
        <v>43.02411938226618</v>
      </c>
      <c r="N17" s="79"/>
      <c r="O17" s="79">
        <v>21.24651803826033</v>
      </c>
      <c r="P17" s="79"/>
      <c r="Q17" s="79">
        <f t="shared" si="1"/>
        <v>-8.302013664581358</v>
      </c>
      <c r="R17" s="5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</row>
    <row r="18" spans="1:255" ht="15" customHeight="1">
      <c r="A18" s="390" t="s">
        <v>35</v>
      </c>
      <c r="B18" s="390"/>
      <c r="C18" s="43">
        <v>64537</v>
      </c>
      <c r="D18" s="43"/>
      <c r="E18" s="43">
        <v>38069</v>
      </c>
      <c r="F18" s="378"/>
      <c r="G18" s="43">
        <v>21649</v>
      </c>
      <c r="H18" s="43"/>
      <c r="I18" s="43">
        <v>7248</v>
      </c>
      <c r="J18" s="43"/>
      <c r="K18" s="43">
        <f t="shared" si="0"/>
        <v>-26468</v>
      </c>
      <c r="L18" s="378"/>
      <c r="M18" s="79">
        <v>60.74354657687991</v>
      </c>
      <c r="N18" s="79"/>
      <c r="O18" s="79">
        <v>12.651643421948368</v>
      </c>
      <c r="P18" s="79"/>
      <c r="Q18" s="79">
        <f t="shared" si="1"/>
        <v>-41.01213257511195</v>
      </c>
      <c r="R18" s="5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</row>
    <row r="19" spans="1:255" ht="15" customHeight="1">
      <c r="A19" s="378"/>
      <c r="B19" s="388"/>
      <c r="C19" s="43"/>
      <c r="D19" s="43"/>
      <c r="E19" s="43"/>
      <c r="F19" s="378"/>
      <c r="G19" s="43"/>
      <c r="H19" s="43"/>
      <c r="I19" s="43"/>
      <c r="J19" s="43"/>
      <c r="K19" s="43"/>
      <c r="L19" s="378"/>
      <c r="M19" s="79"/>
      <c r="N19" s="79"/>
      <c r="O19" s="79"/>
      <c r="P19" s="79"/>
      <c r="Q19" s="79"/>
      <c r="R19" s="5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15" customHeight="1">
      <c r="A20" s="389" t="s">
        <v>36</v>
      </c>
      <c r="B20" s="389"/>
      <c r="C20" s="30">
        <v>192492</v>
      </c>
      <c r="D20" s="30"/>
      <c r="E20" s="30">
        <f>+E21+E24+E25+E26</f>
        <v>147501</v>
      </c>
      <c r="F20" s="378"/>
      <c r="G20" s="30">
        <v>42519</v>
      </c>
      <c r="H20" s="30"/>
      <c r="I20" s="30">
        <v>32747</v>
      </c>
      <c r="J20" s="30"/>
      <c r="K20" s="30">
        <f aca="true" t="shared" si="2" ref="K20:K26">E20-C20</f>
        <v>-44991</v>
      </c>
      <c r="L20" s="378"/>
      <c r="M20" s="76">
        <v>36.270963779366355</v>
      </c>
      <c r="N20" s="76"/>
      <c r="O20" s="76">
        <v>20.49954615167924</v>
      </c>
      <c r="P20" s="76"/>
      <c r="Q20" s="76">
        <f aca="true" t="shared" si="3" ref="Q20:Q26">K20*100/C20</f>
        <v>-23.37291939405274</v>
      </c>
      <c r="R20" s="7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ht="15" customHeight="1">
      <c r="A21" s="390" t="s">
        <v>37</v>
      </c>
      <c r="B21" s="390"/>
      <c r="C21" s="43">
        <v>48375</v>
      </c>
      <c r="D21" s="43"/>
      <c r="E21" s="43">
        <v>35381</v>
      </c>
      <c r="F21" s="378"/>
      <c r="G21" s="43">
        <v>1839</v>
      </c>
      <c r="H21" s="43"/>
      <c r="I21" s="43">
        <v>205</v>
      </c>
      <c r="J21" s="43"/>
      <c r="K21" s="43">
        <f t="shared" si="2"/>
        <v>-12994</v>
      </c>
      <c r="L21" s="378"/>
      <c r="M21" s="79">
        <v>3.9692646392264357</v>
      </c>
      <c r="N21" s="79"/>
      <c r="O21" s="79">
        <v>0.4255760847000208</v>
      </c>
      <c r="P21" s="79"/>
      <c r="Q21" s="79">
        <f t="shared" si="3"/>
        <v>-26.8609819121447</v>
      </c>
      <c r="R21" s="54"/>
      <c r="S21" s="35"/>
      <c r="T21" s="30"/>
      <c r="U21" s="30"/>
      <c r="V21" s="30"/>
      <c r="W21" s="35"/>
      <c r="X21" s="80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</row>
    <row r="22" spans="1:255" ht="15" customHeight="1">
      <c r="A22" s="17"/>
      <c r="B22" s="78" t="s">
        <v>31</v>
      </c>
      <c r="C22" s="81">
        <v>1812.42</v>
      </c>
      <c r="D22" s="81"/>
      <c r="E22" s="81">
        <v>1205.64</v>
      </c>
      <c r="F22" s="378"/>
      <c r="G22" s="81">
        <v>81.74</v>
      </c>
      <c r="H22" s="81"/>
      <c r="I22" s="81">
        <v>54.580000000000155</v>
      </c>
      <c r="J22" s="81"/>
      <c r="K22" s="81">
        <f t="shared" si="2"/>
        <v>-606.78</v>
      </c>
      <c r="L22" s="378"/>
      <c r="M22" s="79">
        <v>4.876797327128454</v>
      </c>
      <c r="N22" s="79"/>
      <c r="O22" s="79">
        <v>3.104946980385027</v>
      </c>
      <c r="P22" s="79"/>
      <c r="Q22" s="79">
        <f t="shared" si="3"/>
        <v>-33.47899493494885</v>
      </c>
      <c r="R22" s="54"/>
      <c r="S22" s="35"/>
      <c r="T22" s="79"/>
      <c r="U22" s="79"/>
      <c r="V22" s="79"/>
      <c r="W22" s="35"/>
      <c r="X22" s="80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</row>
    <row r="23" spans="1:255" ht="15" customHeight="1">
      <c r="A23" s="17"/>
      <c r="B23" s="78" t="s">
        <v>32</v>
      </c>
      <c r="C23" s="81">
        <v>37.46604651162791</v>
      </c>
      <c r="D23" s="81"/>
      <c r="E23" s="81">
        <f>E22*1000/E21</f>
        <v>34.075916452333175</v>
      </c>
      <c r="F23" s="378"/>
      <c r="G23" s="81">
        <v>0.3157806805465171</v>
      </c>
      <c r="H23" s="81"/>
      <c r="I23" s="81">
        <v>0.9736238419164707</v>
      </c>
      <c r="J23" s="81"/>
      <c r="K23" s="81">
        <f t="shared" si="2"/>
        <v>-3.3901300592947337</v>
      </c>
      <c r="L23" s="378"/>
      <c r="M23" s="79">
        <v>0.8728855504087276</v>
      </c>
      <c r="N23" s="79"/>
      <c r="O23" s="79">
        <v>2.6680164557136252</v>
      </c>
      <c r="P23" s="79"/>
      <c r="Q23" s="79">
        <f>(K23*100)/C23</f>
        <v>-9.04853961103843</v>
      </c>
      <c r="R23" s="54"/>
      <c r="S23" s="35"/>
      <c r="T23" s="79"/>
      <c r="U23" s="79"/>
      <c r="V23" s="79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ht="15" customHeight="1">
      <c r="A24" s="390" t="s">
        <v>33</v>
      </c>
      <c r="B24" s="390"/>
      <c r="C24" s="43">
        <v>58468</v>
      </c>
      <c r="D24" s="43"/>
      <c r="E24" s="43">
        <v>47694</v>
      </c>
      <c r="F24" s="378"/>
      <c r="G24" s="43">
        <v>13562</v>
      </c>
      <c r="H24" s="43"/>
      <c r="I24" s="43">
        <v>15640</v>
      </c>
      <c r="J24" s="43"/>
      <c r="K24" s="43">
        <f t="shared" si="2"/>
        <v>-10774</v>
      </c>
      <c r="L24" s="378"/>
      <c r="M24" s="79">
        <v>46.340463336294675</v>
      </c>
      <c r="N24" s="79"/>
      <c r="O24" s="79">
        <v>36.51816568599981</v>
      </c>
      <c r="P24" s="79"/>
      <c r="Q24" s="79">
        <f t="shared" si="3"/>
        <v>-18.42717383868099</v>
      </c>
      <c r="R24" s="5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</row>
    <row r="25" spans="1:255" ht="15" customHeight="1">
      <c r="A25" s="390" t="s">
        <v>34</v>
      </c>
      <c r="B25" s="390"/>
      <c r="C25" s="43">
        <v>74197</v>
      </c>
      <c r="D25" s="43"/>
      <c r="E25" s="43">
        <v>56052</v>
      </c>
      <c r="F25" s="378"/>
      <c r="G25" s="43">
        <v>24365</v>
      </c>
      <c r="H25" s="43"/>
      <c r="I25" s="43">
        <v>15810</v>
      </c>
      <c r="J25" s="43"/>
      <c r="K25" s="43">
        <f t="shared" si="2"/>
        <v>-18145</v>
      </c>
      <c r="L25" s="378"/>
      <c r="M25" s="79">
        <v>71.61542531303274</v>
      </c>
      <c r="N25" s="79"/>
      <c r="O25" s="79">
        <v>27.07794543305873</v>
      </c>
      <c r="P25" s="79"/>
      <c r="Q25" s="79">
        <f t="shared" si="3"/>
        <v>-24.45516665094276</v>
      </c>
      <c r="R25" s="5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  <row r="26" spans="1:255" ht="15" customHeight="1">
      <c r="A26" s="390" t="s">
        <v>35</v>
      </c>
      <c r="B26" s="390"/>
      <c r="C26" s="43">
        <v>11452</v>
      </c>
      <c r="D26" s="43"/>
      <c r="E26" s="43">
        <v>8374</v>
      </c>
      <c r="F26" s="378"/>
      <c r="G26" s="43">
        <v>2753</v>
      </c>
      <c r="H26" s="43"/>
      <c r="I26" s="43">
        <v>1092</v>
      </c>
      <c r="J26" s="43"/>
      <c r="K26" s="43">
        <f t="shared" si="2"/>
        <v>-3078</v>
      </c>
      <c r="L26" s="378"/>
      <c r="M26" s="79">
        <v>36.1903509925069</v>
      </c>
      <c r="N26" s="79"/>
      <c r="O26" s="79">
        <v>10.54054054054054</v>
      </c>
      <c r="P26" s="79"/>
      <c r="Q26" s="79">
        <f t="shared" si="3"/>
        <v>-26.877401327279077</v>
      </c>
      <c r="R26" s="5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</row>
    <row r="27" spans="1:255" ht="15" customHeight="1">
      <c r="A27" s="378"/>
      <c r="B27" s="388"/>
      <c r="C27" s="43"/>
      <c r="D27" s="43"/>
      <c r="E27" s="43"/>
      <c r="F27" s="378"/>
      <c r="G27" s="43"/>
      <c r="H27" s="43"/>
      <c r="I27" s="43"/>
      <c r="J27" s="43"/>
      <c r="K27" s="43"/>
      <c r="L27" s="378"/>
      <c r="M27" s="79"/>
      <c r="N27" s="79"/>
      <c r="O27" s="79"/>
      <c r="P27" s="79"/>
      <c r="Q27" s="79"/>
      <c r="R27" s="5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</row>
    <row r="28" spans="1:255" ht="15" customHeight="1">
      <c r="A28" s="389" t="s">
        <v>38</v>
      </c>
      <c r="B28" s="389"/>
      <c r="C28" s="30">
        <v>260289</v>
      </c>
      <c r="D28" s="30"/>
      <c r="E28" s="30">
        <f>+E29+E32+E33+E34</f>
        <v>237089</v>
      </c>
      <c r="F28" s="378"/>
      <c r="G28" s="30">
        <v>74224</v>
      </c>
      <c r="H28" s="30"/>
      <c r="I28" s="30">
        <v>25556</v>
      </c>
      <c r="J28" s="30"/>
      <c r="K28" s="30">
        <f aca="true" t="shared" si="4" ref="K28:K34">E28-C28</f>
        <v>-23200</v>
      </c>
      <c r="L28" s="378"/>
      <c r="M28" s="76">
        <v>46.24288980680211</v>
      </c>
      <c r="N28" s="76"/>
      <c r="O28" s="76">
        <v>10.88726340139648</v>
      </c>
      <c r="P28" s="76"/>
      <c r="Q28" s="76">
        <f aca="true" t="shared" si="5" ref="Q28:Q34">K28*100/C28</f>
        <v>-8.91316959226091</v>
      </c>
      <c r="R28" s="7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</row>
    <row r="29" spans="1:255" ht="15" customHeight="1">
      <c r="A29" s="390" t="s">
        <v>30</v>
      </c>
      <c r="B29" s="390"/>
      <c r="C29" s="43">
        <v>18910</v>
      </c>
      <c r="D29" s="43"/>
      <c r="E29" s="43">
        <v>17150</v>
      </c>
      <c r="F29" s="378"/>
      <c r="G29" s="43">
        <v>3038</v>
      </c>
      <c r="H29" s="43"/>
      <c r="I29" s="43">
        <v>3563</v>
      </c>
      <c r="J29" s="43"/>
      <c r="K29" s="43">
        <f t="shared" si="4"/>
        <v>-1760</v>
      </c>
      <c r="L29" s="378"/>
      <c r="M29" s="79">
        <v>24.68112763018929</v>
      </c>
      <c r="N29" s="79"/>
      <c r="O29" s="79">
        <v>23.216263764905193</v>
      </c>
      <c r="P29" s="79"/>
      <c r="Q29" s="79">
        <f t="shared" si="5"/>
        <v>-9.307244843997884</v>
      </c>
      <c r="R29" s="54"/>
      <c r="S29" s="35"/>
      <c r="T29" s="30"/>
      <c r="U29" s="30"/>
      <c r="V29" s="30"/>
      <c r="W29" s="35"/>
      <c r="X29" s="80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</row>
    <row r="30" spans="1:255" ht="15" customHeight="1">
      <c r="A30" s="17"/>
      <c r="B30" s="78" t="s">
        <v>31</v>
      </c>
      <c r="C30" s="81">
        <v>105.75</v>
      </c>
      <c r="D30" s="81"/>
      <c r="E30" s="81">
        <v>181.6</v>
      </c>
      <c r="F30" s="378"/>
      <c r="G30" s="81">
        <v>8.91</v>
      </c>
      <c r="H30" s="81"/>
      <c r="I30" s="81">
        <v>56.84</v>
      </c>
      <c r="J30" s="81"/>
      <c r="K30" s="81">
        <f t="shared" si="4"/>
        <v>75.85</v>
      </c>
      <c r="L30" s="378"/>
      <c r="M30" s="79">
        <v>22.275</v>
      </c>
      <c r="N30" s="79"/>
      <c r="O30" s="79">
        <v>116.21345328153753</v>
      </c>
      <c r="P30" s="79"/>
      <c r="Q30" s="79">
        <f t="shared" si="5"/>
        <v>71.72576832151299</v>
      </c>
      <c r="R30" s="54"/>
      <c r="S30" s="35"/>
      <c r="T30" s="79"/>
      <c r="U30" s="79"/>
      <c r="V30" s="79"/>
      <c r="W30" s="35"/>
      <c r="X30" s="80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</row>
    <row r="31" spans="1:255" ht="15" customHeight="1">
      <c r="A31" s="17"/>
      <c r="B31" s="78" t="s">
        <v>32</v>
      </c>
      <c r="C31" s="81">
        <v>5.59227921734532</v>
      </c>
      <c r="D31" s="81"/>
      <c r="E31" s="81">
        <f>E30*1000/E29</f>
        <v>10.588921282798834</v>
      </c>
      <c r="F31" s="378"/>
      <c r="G31" s="81">
        <v>-0.0627126508161675</v>
      </c>
      <c r="H31" s="81"/>
      <c r="I31" s="81">
        <v>2.4053371439759323</v>
      </c>
      <c r="J31" s="81"/>
      <c r="K31" s="81">
        <f t="shared" si="4"/>
        <v>4.996642065453514</v>
      </c>
      <c r="L31" s="378"/>
      <c r="M31" s="79">
        <v>-1.9298250472405145</v>
      </c>
      <c r="N31" s="79"/>
      <c r="O31" s="79">
        <v>75.4747682449369</v>
      </c>
      <c r="P31" s="79"/>
      <c r="Q31" s="79">
        <f t="shared" si="5"/>
        <v>89.34893754867703</v>
      </c>
      <c r="R31" s="54"/>
      <c r="S31" s="35"/>
      <c r="T31" s="79"/>
      <c r="U31" s="79"/>
      <c r="V31" s="79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</row>
    <row r="32" spans="1:255" ht="15" customHeight="1">
      <c r="A32" s="390" t="s">
        <v>33</v>
      </c>
      <c r="B32" s="390"/>
      <c r="C32" s="43">
        <v>60272</v>
      </c>
      <c r="D32" s="43"/>
      <c r="E32" s="43">
        <v>59190</v>
      </c>
      <c r="F32" s="378"/>
      <c r="G32" s="43">
        <v>19406</v>
      </c>
      <c r="H32" s="43"/>
      <c r="I32" s="43">
        <v>-5419</v>
      </c>
      <c r="J32" s="43"/>
      <c r="K32" s="43">
        <f t="shared" si="4"/>
        <v>-1082</v>
      </c>
      <c r="L32" s="378"/>
      <c r="M32" s="79">
        <v>41.927190234417196</v>
      </c>
      <c r="N32" s="79"/>
      <c r="O32" s="79">
        <v>-8.249227443637636</v>
      </c>
      <c r="P32" s="79"/>
      <c r="Q32" s="79">
        <f t="shared" si="5"/>
        <v>-1.7951951154765065</v>
      </c>
      <c r="R32" s="5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</row>
    <row r="33" spans="1:255" ht="15" customHeight="1">
      <c r="A33" s="390" t="s">
        <v>34</v>
      </c>
      <c r="B33" s="390"/>
      <c r="C33" s="43">
        <v>140185</v>
      </c>
      <c r="D33" s="43"/>
      <c r="E33" s="43">
        <v>138465</v>
      </c>
      <c r="F33" s="378"/>
      <c r="G33" s="43">
        <v>37543</v>
      </c>
      <c r="H33" s="43"/>
      <c r="I33" s="43">
        <v>21491</v>
      </c>
      <c r="J33" s="43"/>
      <c r="K33" s="43">
        <f t="shared" si="4"/>
        <v>-1720</v>
      </c>
      <c r="L33" s="378"/>
      <c r="M33" s="79">
        <v>46.263139086394496</v>
      </c>
      <c r="N33" s="79"/>
      <c r="O33" s="79">
        <v>18.106222723979307</v>
      </c>
      <c r="P33" s="79"/>
      <c r="Q33" s="79">
        <f t="shared" si="5"/>
        <v>-1.2269501016513893</v>
      </c>
      <c r="R33" s="5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</row>
    <row r="34" spans="1:255" ht="15" customHeight="1">
      <c r="A34" s="390" t="s">
        <v>35</v>
      </c>
      <c r="B34" s="390"/>
      <c r="C34" s="43">
        <v>40922</v>
      </c>
      <c r="D34" s="43"/>
      <c r="E34" s="43">
        <v>22284</v>
      </c>
      <c r="F34" s="378"/>
      <c r="G34" s="43">
        <v>14237</v>
      </c>
      <c r="H34" s="43"/>
      <c r="I34" s="43">
        <v>5921</v>
      </c>
      <c r="J34" s="43"/>
      <c r="K34" s="43">
        <f t="shared" si="4"/>
        <v>-18638</v>
      </c>
      <c r="L34" s="378"/>
      <c r="M34" s="79">
        <v>68.56578693893277</v>
      </c>
      <c r="N34" s="79"/>
      <c r="O34" s="79">
        <v>16.9166595240136</v>
      </c>
      <c r="P34" s="79"/>
      <c r="Q34" s="79">
        <f t="shared" si="5"/>
        <v>-45.54518351986707</v>
      </c>
      <c r="R34" s="5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15" customHeight="1">
      <c r="A35" s="378"/>
      <c r="B35" s="388"/>
      <c r="C35" s="43"/>
      <c r="D35" s="43"/>
      <c r="E35" s="43"/>
      <c r="F35" s="378"/>
      <c r="G35" s="43"/>
      <c r="H35" s="43"/>
      <c r="I35" s="43"/>
      <c r="J35" s="43"/>
      <c r="K35" s="43"/>
      <c r="L35" s="378"/>
      <c r="M35" s="79"/>
      <c r="N35" s="79"/>
      <c r="O35" s="79"/>
      <c r="P35" s="79"/>
      <c r="Q35" s="79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</row>
    <row r="36" spans="1:255" ht="15" customHeight="1">
      <c r="A36" s="389" t="s">
        <v>39</v>
      </c>
      <c r="B36" s="389"/>
      <c r="C36" s="30">
        <v>14754</v>
      </c>
      <c r="D36" s="30"/>
      <c r="E36" s="30">
        <f>+E37+E40+E41+E42</f>
        <v>13808</v>
      </c>
      <c r="F36" s="378"/>
      <c r="G36" s="30">
        <v>1</v>
      </c>
      <c r="H36" s="30"/>
      <c r="I36" s="30">
        <v>1871</v>
      </c>
      <c r="J36" s="30"/>
      <c r="K36" s="30">
        <f aca="true" t="shared" si="6" ref="K36:K42">E36-C36</f>
        <v>-946</v>
      </c>
      <c r="L36" s="378"/>
      <c r="M36" s="76" t="s">
        <v>40</v>
      </c>
      <c r="N36" s="76"/>
      <c r="O36" s="76" t="s">
        <v>40</v>
      </c>
      <c r="P36" s="76"/>
      <c r="Q36" s="33" t="s">
        <v>40</v>
      </c>
      <c r="R36" s="7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</row>
    <row r="37" spans="1:255" ht="15" customHeight="1">
      <c r="A37" s="390" t="s">
        <v>30</v>
      </c>
      <c r="B37" s="390"/>
      <c r="C37" s="43">
        <v>1044</v>
      </c>
      <c r="D37" s="43"/>
      <c r="E37" s="43">
        <v>970</v>
      </c>
      <c r="F37" s="378"/>
      <c r="G37" s="43">
        <v>123</v>
      </c>
      <c r="H37" s="43"/>
      <c r="I37" s="43">
        <v>43</v>
      </c>
      <c r="J37" s="43"/>
      <c r="K37" s="43">
        <f t="shared" si="6"/>
        <v>-74</v>
      </c>
      <c r="L37" s="378"/>
      <c r="M37" s="79">
        <v>14.009111617312072</v>
      </c>
      <c r="N37" s="79"/>
      <c r="O37" s="79">
        <v>4.2957042957042955</v>
      </c>
      <c r="P37" s="79"/>
      <c r="Q37" s="79">
        <f aca="true" t="shared" si="7" ref="Q37:Q42">K37*100/C37</f>
        <v>-7.088122605363985</v>
      </c>
      <c r="R37" s="54"/>
      <c r="S37" s="35"/>
      <c r="T37" s="30"/>
      <c r="U37" s="30"/>
      <c r="V37" s="30"/>
      <c r="W37" s="35"/>
      <c r="X37" s="80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</row>
    <row r="38" spans="1:255" ht="15" customHeight="1">
      <c r="A38" s="17"/>
      <c r="B38" s="78" t="s">
        <v>31</v>
      </c>
      <c r="C38" s="81">
        <v>1.27</v>
      </c>
      <c r="D38" s="81"/>
      <c r="E38" s="81">
        <v>0.36</v>
      </c>
      <c r="F38" s="378"/>
      <c r="G38" s="81">
        <v>-0.2</v>
      </c>
      <c r="H38" s="81"/>
      <c r="I38" s="81">
        <v>1.19</v>
      </c>
      <c r="J38" s="81"/>
      <c r="K38" s="81">
        <f t="shared" si="6"/>
        <v>-0.91</v>
      </c>
      <c r="L38" s="378"/>
      <c r="M38" s="79">
        <v>-71.42857142857142</v>
      </c>
      <c r="N38" s="79"/>
      <c r="O38" s="79">
        <v>1487.5</v>
      </c>
      <c r="P38" s="79"/>
      <c r="Q38" s="79">
        <f t="shared" si="7"/>
        <v>-71.65354330708661</v>
      </c>
      <c r="R38" s="82"/>
      <c r="S38" s="35"/>
      <c r="T38" s="79"/>
      <c r="U38" s="79"/>
      <c r="V38" s="79"/>
      <c r="W38" s="35"/>
      <c r="X38" s="80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</row>
    <row r="39" spans="1:255" ht="15" customHeight="1">
      <c r="A39" s="17"/>
      <c r="B39" s="78" t="s">
        <v>32</v>
      </c>
      <c r="C39" s="81">
        <v>1.2164750957854407</v>
      </c>
      <c r="D39" s="81"/>
      <c r="E39" s="81">
        <f>E38*1000/E37</f>
        <v>0.3711340206185567</v>
      </c>
      <c r="F39" s="378"/>
      <c r="G39" s="81">
        <v>-0.23898652600247133</v>
      </c>
      <c r="H39" s="81"/>
      <c r="I39" s="81">
        <v>1.1365550158653608</v>
      </c>
      <c r="J39" s="81"/>
      <c r="K39" s="81">
        <f t="shared" si="6"/>
        <v>-0.845341075166884</v>
      </c>
      <c r="L39" s="378"/>
      <c r="M39" s="79">
        <v>-74.93934636791779</v>
      </c>
      <c r="N39" s="79"/>
      <c r="O39" s="79">
        <v>1422.1144636015326</v>
      </c>
      <c r="P39" s="79"/>
      <c r="Q39" s="79">
        <f t="shared" si="7"/>
        <v>-69.49103011608085</v>
      </c>
      <c r="R39" s="82"/>
      <c r="S39" s="35"/>
      <c r="T39" s="79"/>
      <c r="U39" s="79"/>
      <c r="V39" s="79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</row>
    <row r="40" spans="1:255" ht="15" customHeight="1">
      <c r="A40" s="390" t="s">
        <v>33</v>
      </c>
      <c r="B40" s="390"/>
      <c r="C40" s="43">
        <v>6596</v>
      </c>
      <c r="D40" s="43"/>
      <c r="E40" s="43">
        <v>5920</v>
      </c>
      <c r="F40" s="378"/>
      <c r="G40" s="43">
        <v>844</v>
      </c>
      <c r="H40" s="43"/>
      <c r="I40" s="43">
        <v>812</v>
      </c>
      <c r="J40" s="43"/>
      <c r="K40" s="43">
        <f t="shared" si="6"/>
        <v>-676</v>
      </c>
      <c r="L40" s="378"/>
      <c r="M40" s="79">
        <v>17.08502024291498</v>
      </c>
      <c r="N40" s="79"/>
      <c r="O40" s="79">
        <v>14.038727524204702</v>
      </c>
      <c r="P40" s="79"/>
      <c r="Q40" s="79">
        <f t="shared" si="7"/>
        <v>-10.248635536688901</v>
      </c>
      <c r="R40" s="5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</row>
    <row r="41" spans="1:255" ht="15" customHeight="1">
      <c r="A41" s="390" t="s">
        <v>34</v>
      </c>
      <c r="B41" s="390"/>
      <c r="C41" s="43">
        <v>6173</v>
      </c>
      <c r="D41" s="43"/>
      <c r="E41" s="43">
        <v>6036</v>
      </c>
      <c r="F41" s="378"/>
      <c r="G41" s="43">
        <v>-1130</v>
      </c>
      <c r="H41" s="43"/>
      <c r="I41" s="43">
        <v>1009</v>
      </c>
      <c r="J41" s="43"/>
      <c r="K41" s="43">
        <f t="shared" si="6"/>
        <v>-137</v>
      </c>
      <c r="L41" s="378"/>
      <c r="M41" s="79">
        <v>-17.953606609469336</v>
      </c>
      <c r="N41" s="79"/>
      <c r="O41" s="79">
        <v>19.539116963594115</v>
      </c>
      <c r="P41" s="79"/>
      <c r="Q41" s="79">
        <f t="shared" si="7"/>
        <v>-2.219342297100275</v>
      </c>
      <c r="R41" s="5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</row>
    <row r="42" spans="1:255" ht="15" customHeight="1">
      <c r="A42" s="390" t="s">
        <v>35</v>
      </c>
      <c r="B42" s="390"/>
      <c r="C42" s="43">
        <v>941</v>
      </c>
      <c r="D42" s="43"/>
      <c r="E42" s="43">
        <v>882</v>
      </c>
      <c r="F42" s="378"/>
      <c r="G42" s="43">
        <v>164</v>
      </c>
      <c r="H42" s="43"/>
      <c r="I42" s="43">
        <v>7</v>
      </c>
      <c r="J42" s="43"/>
      <c r="K42" s="43">
        <f t="shared" si="6"/>
        <v>-59</v>
      </c>
      <c r="L42" s="378"/>
      <c r="M42" s="79">
        <v>21.2987012987013</v>
      </c>
      <c r="N42" s="79"/>
      <c r="O42" s="79">
        <v>0.7494646680942184</v>
      </c>
      <c r="P42" s="79"/>
      <c r="Q42" s="79">
        <f t="shared" si="7"/>
        <v>-6.269925611052073</v>
      </c>
      <c r="R42" s="5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</row>
    <row r="43" spans="1:255" ht="15" customHeight="1">
      <c r="A43" s="378"/>
      <c r="B43" s="388"/>
      <c r="C43" s="43"/>
      <c r="D43" s="43"/>
      <c r="E43" s="43"/>
      <c r="F43" s="378"/>
      <c r="G43" s="43"/>
      <c r="H43" s="43"/>
      <c r="I43" s="43"/>
      <c r="J43" s="43"/>
      <c r="K43" s="43"/>
      <c r="L43" s="378"/>
      <c r="M43" s="79"/>
      <c r="N43" s="79"/>
      <c r="O43" s="79"/>
      <c r="P43" s="79"/>
      <c r="Q43" s="79"/>
      <c r="R43" s="54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</row>
    <row r="44" spans="1:255" ht="15" customHeight="1">
      <c r="A44" s="389" t="s">
        <v>41</v>
      </c>
      <c r="B44" s="389"/>
      <c r="C44" s="30">
        <v>68659</v>
      </c>
      <c r="D44" s="30"/>
      <c r="E44" s="30">
        <f>+E45+E48+E49+E50</f>
        <v>60081</v>
      </c>
      <c r="F44" s="378"/>
      <c r="G44" s="30">
        <v>10220</v>
      </c>
      <c r="H44" s="30"/>
      <c r="I44" s="30">
        <v>9616</v>
      </c>
      <c r="J44" s="30"/>
      <c r="K44" s="30">
        <f aca="true" t="shared" si="8" ref="K44:K50">E44-C44</f>
        <v>-8578</v>
      </c>
      <c r="L44" s="378"/>
      <c r="M44" s="76">
        <v>20.932757102185445</v>
      </c>
      <c r="N44" s="76"/>
      <c r="O44" s="76">
        <v>16.286435309858916</v>
      </c>
      <c r="P44" s="76"/>
      <c r="Q44" s="76">
        <f aca="true" t="shared" si="9" ref="Q44:Q50">K44*100/C44</f>
        <v>-12.493627929331916</v>
      </c>
      <c r="R44" s="7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</row>
    <row r="45" spans="1:255" ht="15" customHeight="1">
      <c r="A45" s="390" t="s">
        <v>30</v>
      </c>
      <c r="B45" s="390"/>
      <c r="C45" s="43">
        <v>3390</v>
      </c>
      <c r="D45" s="43"/>
      <c r="E45" s="43">
        <v>2543</v>
      </c>
      <c r="F45" s="378"/>
      <c r="G45" s="43">
        <v>278</v>
      </c>
      <c r="H45" s="43"/>
      <c r="I45" s="43">
        <v>524</v>
      </c>
      <c r="J45" s="43"/>
      <c r="K45" s="43">
        <f t="shared" si="8"/>
        <v>-847</v>
      </c>
      <c r="L45" s="378"/>
      <c r="M45" s="79">
        <v>10.741885625965997</v>
      </c>
      <c r="N45" s="79"/>
      <c r="O45" s="79">
        <v>18.28332170272156</v>
      </c>
      <c r="P45" s="79"/>
      <c r="Q45" s="79">
        <f t="shared" si="9"/>
        <v>-24.985250737463126</v>
      </c>
      <c r="R45" s="54"/>
      <c r="S45" s="35"/>
      <c r="T45" s="30"/>
      <c r="U45" s="30"/>
      <c r="V45" s="30"/>
      <c r="W45" s="35"/>
      <c r="X45" s="80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</row>
    <row r="46" spans="1:255" ht="15" customHeight="1">
      <c r="A46" s="17"/>
      <c r="B46" s="78" t="s">
        <v>31</v>
      </c>
      <c r="C46" s="81">
        <v>50.53</v>
      </c>
      <c r="D46" s="81"/>
      <c r="E46" s="81">
        <v>23.5</v>
      </c>
      <c r="F46" s="378"/>
      <c r="G46" s="81">
        <v>18.49</v>
      </c>
      <c r="H46" s="81"/>
      <c r="I46" s="81">
        <v>6.04</v>
      </c>
      <c r="J46" s="81"/>
      <c r="K46" s="81">
        <f t="shared" si="8"/>
        <v>-27.03</v>
      </c>
      <c r="L46" s="378"/>
      <c r="M46" s="79">
        <v>71.11538461538463</v>
      </c>
      <c r="N46" s="79"/>
      <c r="O46" s="79">
        <v>13.57608451337379</v>
      </c>
      <c r="P46" s="79"/>
      <c r="Q46" s="79">
        <f t="shared" si="9"/>
        <v>-53.492974470611514</v>
      </c>
      <c r="R46" s="82"/>
      <c r="S46" s="35"/>
      <c r="T46" s="79"/>
      <c r="U46" s="79"/>
      <c r="V46" s="79"/>
      <c r="W46" s="35"/>
      <c r="X46" s="80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</row>
    <row r="47" spans="1:255" ht="15" customHeight="1">
      <c r="A47" s="17"/>
      <c r="B47" s="78" t="s">
        <v>32</v>
      </c>
      <c r="C47" s="81">
        <v>14.905604719764012</v>
      </c>
      <c r="D47" s="81"/>
      <c r="E47" s="81">
        <f>E46*1000/E45</f>
        <v>9.2410538733779</v>
      </c>
      <c r="F47" s="378"/>
      <c r="G47" s="81">
        <v>5.477009678035184</v>
      </c>
      <c r="H47" s="81"/>
      <c r="I47" s="81">
        <v>-0.6177728098940474</v>
      </c>
      <c r="J47" s="81"/>
      <c r="K47" s="81">
        <f t="shared" si="8"/>
        <v>-5.664550846386112</v>
      </c>
      <c r="L47" s="378"/>
      <c r="M47" s="79">
        <v>54.51731171828868</v>
      </c>
      <c r="N47" s="79"/>
      <c r="O47" s="79">
        <v>-3.979628845035603</v>
      </c>
      <c r="P47" s="79"/>
      <c r="Q47" s="79">
        <f t="shared" si="9"/>
        <v>-38.0028247956638</v>
      </c>
      <c r="R47" s="82"/>
      <c r="S47" s="35"/>
      <c r="T47" s="79"/>
      <c r="U47" s="79"/>
      <c r="V47" s="79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</row>
    <row r="48" spans="1:255" ht="15" customHeight="1">
      <c r="A48" s="390" t="s">
        <v>33</v>
      </c>
      <c r="B48" s="390"/>
      <c r="C48" s="43">
        <v>24759</v>
      </c>
      <c r="D48" s="43"/>
      <c r="E48" s="43">
        <v>22461</v>
      </c>
      <c r="F48" s="378"/>
      <c r="G48" s="43">
        <v>4238</v>
      </c>
      <c r="H48" s="43"/>
      <c r="I48" s="43">
        <v>3393</v>
      </c>
      <c r="J48" s="43"/>
      <c r="K48" s="43">
        <f t="shared" si="8"/>
        <v>-2298</v>
      </c>
      <c r="L48" s="378"/>
      <c r="M48" s="79">
        <v>24.74311069593648</v>
      </c>
      <c r="N48" s="79"/>
      <c r="O48" s="79">
        <v>15.880370682392586</v>
      </c>
      <c r="P48" s="79"/>
      <c r="Q48" s="79">
        <f t="shared" si="9"/>
        <v>-9.281473403610809</v>
      </c>
      <c r="R48" s="5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</row>
    <row r="49" spans="1:255" ht="15" customHeight="1">
      <c r="A49" s="390" t="s">
        <v>34</v>
      </c>
      <c r="B49" s="390"/>
      <c r="C49" s="43">
        <v>29288</v>
      </c>
      <c r="D49" s="43"/>
      <c r="E49" s="43">
        <v>28548</v>
      </c>
      <c r="F49" s="378"/>
      <c r="G49" s="43">
        <v>1209</v>
      </c>
      <c r="H49" s="43"/>
      <c r="I49" s="43">
        <v>5471</v>
      </c>
      <c r="J49" s="43"/>
      <c r="K49" s="43">
        <f t="shared" si="8"/>
        <v>-740</v>
      </c>
      <c r="L49" s="378"/>
      <c r="M49" s="79">
        <v>5.347664543524417</v>
      </c>
      <c r="N49" s="79"/>
      <c r="O49" s="79">
        <v>22.970987110047446</v>
      </c>
      <c r="P49" s="79"/>
      <c r="Q49" s="79">
        <f t="shared" si="9"/>
        <v>-2.5266320677410543</v>
      </c>
      <c r="R49" s="5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</row>
    <row r="50" spans="1:255" ht="15" customHeight="1">
      <c r="A50" s="390" t="s">
        <v>35</v>
      </c>
      <c r="B50" s="390"/>
      <c r="C50" s="43">
        <v>11222</v>
      </c>
      <c r="D50" s="43"/>
      <c r="E50" s="43">
        <v>6529</v>
      </c>
      <c r="F50" s="378"/>
      <c r="G50" s="43">
        <v>4495</v>
      </c>
      <c r="H50" s="43"/>
      <c r="I50" s="43">
        <v>228</v>
      </c>
      <c r="J50" s="43"/>
      <c r="K50" s="43">
        <f t="shared" si="8"/>
        <v>-4693</v>
      </c>
      <c r="L50" s="378"/>
      <c r="M50" s="79">
        <v>69.16448684412987</v>
      </c>
      <c r="N50" s="79"/>
      <c r="O50" s="79">
        <v>2.073858468255412</v>
      </c>
      <c r="P50" s="79"/>
      <c r="Q50" s="79">
        <f t="shared" si="9"/>
        <v>-41.819639992871146</v>
      </c>
      <c r="R50" s="5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</row>
    <row r="51" spans="1:255" ht="15" customHeight="1">
      <c r="A51" s="378"/>
      <c r="B51" s="388"/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8"/>
      <c r="Q51" s="388"/>
      <c r="R51" s="5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</row>
    <row r="52" spans="1:255" ht="15" customHeight="1">
      <c r="A52" s="390" t="s">
        <v>26</v>
      </c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5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</row>
    <row r="53" spans="1:255" ht="15" customHeight="1">
      <c r="A53" s="390" t="s">
        <v>42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</row>
    <row r="54" spans="1:255" ht="12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5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</row>
    <row r="55" spans="18:255" ht="15" customHeight="1">
      <c r="R55" s="12"/>
      <c r="S55" s="12"/>
      <c r="T55" s="12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</row>
    <row r="56" spans="2:255" ht="12.75">
      <c r="B56" s="84"/>
      <c r="C56" s="54"/>
      <c r="D56" s="54"/>
      <c r="E56" s="54"/>
      <c r="F56" s="35"/>
      <c r="G56" s="54"/>
      <c r="H56" s="54"/>
      <c r="I56" s="54"/>
      <c r="J56" s="54"/>
      <c r="K56" s="54"/>
      <c r="L56" s="35"/>
      <c r="M56" s="85"/>
      <c r="N56" s="85"/>
      <c r="O56" s="85"/>
      <c r="P56" s="85"/>
      <c r="Q56" s="85"/>
      <c r="R56" s="5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</row>
    <row r="57" spans="2:255" ht="12.75">
      <c r="B57" s="84"/>
      <c r="C57" s="54"/>
      <c r="D57" s="54"/>
      <c r="E57" s="54"/>
      <c r="F57" s="35"/>
      <c r="G57" s="54"/>
      <c r="H57" s="54"/>
      <c r="I57" s="54"/>
      <c r="J57" s="54"/>
      <c r="K57" s="54"/>
      <c r="L57" s="35"/>
      <c r="M57" s="85"/>
      <c r="N57" s="85"/>
      <c r="O57" s="85"/>
      <c r="P57" s="85"/>
      <c r="Q57" s="85"/>
      <c r="R57" s="5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</row>
    <row r="58" spans="2:255" ht="12.75">
      <c r="B58" s="84"/>
      <c r="C58" s="54"/>
      <c r="D58" s="54"/>
      <c r="E58" s="54"/>
      <c r="F58" s="35"/>
      <c r="G58" s="54"/>
      <c r="H58" s="54"/>
      <c r="I58" s="54"/>
      <c r="J58" s="54"/>
      <c r="K58" s="54"/>
      <c r="L58" s="35"/>
      <c r="M58" s="85"/>
      <c r="N58" s="85"/>
      <c r="O58" s="85"/>
      <c r="P58" s="85"/>
      <c r="Q58" s="85"/>
      <c r="R58" s="5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</row>
    <row r="59" spans="2:255" ht="12.75">
      <c r="B59" s="84"/>
      <c r="C59" s="54"/>
      <c r="D59" s="54"/>
      <c r="E59" s="54"/>
      <c r="F59" s="35"/>
      <c r="G59" s="54"/>
      <c r="H59" s="54"/>
      <c r="I59" s="54"/>
      <c r="J59" s="54"/>
      <c r="K59" s="54"/>
      <c r="L59" s="35"/>
      <c r="M59" s="54"/>
      <c r="N59" s="54"/>
      <c r="O59" s="54"/>
      <c r="P59" s="54"/>
      <c r="Q59" s="54"/>
      <c r="R59" s="5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</row>
    <row r="60" spans="2:255" ht="12.75">
      <c r="B60" s="86"/>
      <c r="C60" s="77"/>
      <c r="D60" s="77"/>
      <c r="E60" s="77"/>
      <c r="F60" s="73"/>
      <c r="G60" s="77"/>
      <c r="H60" s="77"/>
      <c r="I60" s="77"/>
      <c r="J60" s="77"/>
      <c r="K60" s="77"/>
      <c r="L60" s="73"/>
      <c r="M60" s="77"/>
      <c r="N60" s="77"/>
      <c r="O60" s="77"/>
      <c r="P60" s="77"/>
      <c r="Q60" s="77"/>
      <c r="R60" s="5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</row>
    <row r="61" spans="2:255" ht="12.75">
      <c r="B61" s="84"/>
      <c r="C61" s="54"/>
      <c r="D61" s="54"/>
      <c r="E61" s="54"/>
      <c r="F61" s="35"/>
      <c r="G61" s="54"/>
      <c r="H61" s="54"/>
      <c r="I61" s="54"/>
      <c r="J61" s="54"/>
      <c r="K61" s="54"/>
      <c r="L61" s="35"/>
      <c r="M61" s="54"/>
      <c r="N61" s="54"/>
      <c r="O61" s="54"/>
      <c r="P61" s="54"/>
      <c r="Q61" s="54"/>
      <c r="R61" s="5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</row>
    <row r="62" spans="2:255" ht="12.75">
      <c r="B62" s="84"/>
      <c r="C62" s="54"/>
      <c r="D62" s="54"/>
      <c r="E62" s="54"/>
      <c r="F62" s="35"/>
      <c r="G62" s="54"/>
      <c r="H62" s="54"/>
      <c r="I62" s="54"/>
      <c r="J62" s="54"/>
      <c r="K62" s="54"/>
      <c r="L62" s="35"/>
      <c r="M62" s="54"/>
      <c r="N62" s="54"/>
      <c r="O62" s="54"/>
      <c r="P62" s="54"/>
      <c r="Q62" s="54"/>
      <c r="R62" s="5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</row>
    <row r="63" spans="2:255" ht="12.75">
      <c r="B63" s="84"/>
      <c r="C63" s="87"/>
      <c r="D63" s="87"/>
      <c r="E63" s="87"/>
      <c r="F63" s="35"/>
      <c r="G63" s="87"/>
      <c r="H63" s="87"/>
      <c r="I63" s="87"/>
      <c r="J63" s="87"/>
      <c r="K63" s="87"/>
      <c r="L63" s="35"/>
      <c r="M63" s="87"/>
      <c r="N63" s="87"/>
      <c r="O63" s="87"/>
      <c r="P63" s="87"/>
      <c r="Q63" s="87"/>
      <c r="R63" s="87"/>
      <c r="S63" s="35"/>
      <c r="T63" s="35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88"/>
      <c r="GD63" s="88"/>
      <c r="GE63" s="88"/>
      <c r="GF63" s="88"/>
      <c r="GG63" s="88"/>
      <c r="GH63" s="88"/>
      <c r="GI63" s="88"/>
      <c r="GJ63" s="88"/>
      <c r="GK63" s="88"/>
      <c r="GL63" s="88"/>
      <c r="GM63" s="88"/>
      <c r="GN63" s="88"/>
      <c r="GO63" s="88"/>
      <c r="GP63" s="88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88"/>
      <c r="HF63" s="88"/>
      <c r="HG63" s="88"/>
      <c r="HH63" s="88"/>
      <c r="HI63" s="88"/>
      <c r="HJ63" s="88"/>
      <c r="HK63" s="88"/>
      <c r="HL63" s="88"/>
      <c r="HM63" s="88"/>
      <c r="HN63" s="88"/>
      <c r="HO63" s="88"/>
      <c r="HP63" s="88"/>
      <c r="HQ63" s="88"/>
      <c r="HR63" s="88"/>
      <c r="HS63" s="88"/>
      <c r="HT63" s="88"/>
      <c r="HU63" s="88"/>
      <c r="HV63" s="88"/>
      <c r="HW63" s="88"/>
      <c r="HX63" s="88"/>
      <c r="HY63" s="88"/>
      <c r="HZ63" s="88"/>
      <c r="IA63" s="88"/>
      <c r="IB63" s="88"/>
      <c r="IC63" s="88"/>
      <c r="ID63" s="88"/>
      <c r="IE63" s="88"/>
      <c r="IF63" s="88"/>
      <c r="IG63" s="88"/>
      <c r="IH63" s="88"/>
      <c r="II63" s="88"/>
      <c r="IJ63" s="88"/>
      <c r="IK63" s="88"/>
      <c r="IL63" s="88"/>
      <c r="IM63" s="88"/>
      <c r="IN63" s="88"/>
      <c r="IO63" s="88"/>
      <c r="IP63" s="88"/>
      <c r="IQ63" s="88"/>
      <c r="IR63" s="88"/>
      <c r="IS63" s="88"/>
      <c r="IT63" s="88"/>
      <c r="IU63" s="88"/>
    </row>
    <row r="64" spans="2:255" ht="12.75">
      <c r="B64" s="89"/>
      <c r="C64" s="87"/>
      <c r="D64" s="87"/>
      <c r="E64" s="87"/>
      <c r="F64" s="35"/>
      <c r="G64" s="87"/>
      <c r="H64" s="87"/>
      <c r="I64" s="87"/>
      <c r="J64" s="87"/>
      <c r="K64" s="87"/>
      <c r="L64" s="35"/>
      <c r="M64" s="87"/>
      <c r="N64" s="87"/>
      <c r="O64" s="87"/>
      <c r="P64" s="87"/>
      <c r="Q64" s="87"/>
      <c r="R64" s="87"/>
      <c r="S64" s="35"/>
      <c r="T64" s="35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X64" s="88"/>
      <c r="FY64" s="88"/>
      <c r="FZ64" s="88"/>
      <c r="GA64" s="88"/>
      <c r="GB64" s="88"/>
      <c r="GC64" s="88"/>
      <c r="GD64" s="88"/>
      <c r="GE64" s="88"/>
      <c r="GF64" s="88"/>
      <c r="GG64" s="88"/>
      <c r="GH64" s="88"/>
      <c r="GI64" s="88"/>
      <c r="GJ64" s="88"/>
      <c r="GK64" s="88"/>
      <c r="GL64" s="88"/>
      <c r="GM64" s="88"/>
      <c r="GN64" s="88"/>
      <c r="GO64" s="88"/>
      <c r="GP64" s="88"/>
      <c r="GQ64" s="88"/>
      <c r="GR64" s="88"/>
      <c r="GS64" s="88"/>
      <c r="GT64" s="88"/>
      <c r="GU64" s="88"/>
      <c r="GV64" s="88"/>
      <c r="GW64" s="88"/>
      <c r="GX64" s="88"/>
      <c r="GY64" s="88"/>
      <c r="GZ64" s="88"/>
      <c r="HA64" s="88"/>
      <c r="HB64" s="88"/>
      <c r="HC64" s="88"/>
      <c r="HD64" s="88"/>
      <c r="HE64" s="88"/>
      <c r="HF64" s="88"/>
      <c r="HG64" s="88"/>
      <c r="HH64" s="88"/>
      <c r="HI64" s="88"/>
      <c r="HJ64" s="88"/>
      <c r="HK64" s="88"/>
      <c r="HL64" s="88"/>
      <c r="HM64" s="88"/>
      <c r="HN64" s="88"/>
      <c r="HO64" s="88"/>
      <c r="HP64" s="88"/>
      <c r="HQ64" s="88"/>
      <c r="HR64" s="88"/>
      <c r="HS64" s="88"/>
      <c r="HT64" s="88"/>
      <c r="HU64" s="88"/>
      <c r="HV64" s="88"/>
      <c r="HW64" s="88"/>
      <c r="HX64" s="88"/>
      <c r="HY64" s="88"/>
      <c r="HZ64" s="88"/>
      <c r="IA64" s="88"/>
      <c r="IB64" s="88"/>
      <c r="IC64" s="88"/>
      <c r="ID64" s="88"/>
      <c r="IE64" s="88"/>
      <c r="IF64" s="88"/>
      <c r="IG64" s="88"/>
      <c r="IH64" s="88"/>
      <c r="II64" s="88"/>
      <c r="IJ64" s="88"/>
      <c r="IK64" s="88"/>
      <c r="IL64" s="88"/>
      <c r="IM64" s="88"/>
      <c r="IN64" s="88"/>
      <c r="IO64" s="88"/>
      <c r="IP64" s="88"/>
      <c r="IQ64" s="88"/>
      <c r="IR64" s="88"/>
      <c r="IS64" s="88"/>
      <c r="IT64" s="88"/>
      <c r="IU64" s="88"/>
    </row>
    <row r="65" spans="2:20" ht="12.75">
      <c r="B65" s="90"/>
      <c r="C65" s="91"/>
      <c r="D65" s="91"/>
      <c r="E65" s="91"/>
      <c r="F65" s="92"/>
      <c r="G65" s="91"/>
      <c r="H65" s="91"/>
      <c r="I65" s="91"/>
      <c r="J65" s="91"/>
      <c r="K65" s="91"/>
      <c r="L65" s="92"/>
      <c r="M65" s="91"/>
      <c r="N65" s="91"/>
      <c r="O65" s="91"/>
      <c r="P65" s="91"/>
      <c r="Q65" s="91"/>
      <c r="R65" s="93"/>
      <c r="S65" s="94"/>
      <c r="T65" s="94"/>
    </row>
    <row r="66" spans="2:20" ht="12.75">
      <c r="B66" s="95"/>
      <c r="C66" s="93"/>
      <c r="D66" s="93"/>
      <c r="E66" s="93"/>
      <c r="F66" s="94"/>
      <c r="G66" s="93"/>
      <c r="H66" s="93"/>
      <c r="I66" s="93"/>
      <c r="J66" s="93"/>
      <c r="K66" s="93"/>
      <c r="L66" s="94"/>
      <c r="M66" s="93"/>
      <c r="N66" s="93"/>
      <c r="O66" s="93"/>
      <c r="P66" s="93"/>
      <c r="Q66" s="93"/>
      <c r="R66" s="93"/>
      <c r="S66" s="94"/>
      <c r="T66" s="94"/>
    </row>
    <row r="67" spans="2:18" ht="12.75">
      <c r="B67" s="95"/>
      <c r="C67" s="96"/>
      <c r="D67" s="96"/>
      <c r="E67" s="96"/>
      <c r="F67" s="97"/>
      <c r="G67" s="96"/>
      <c r="H67" s="96"/>
      <c r="I67" s="96"/>
      <c r="J67" s="96"/>
      <c r="K67" s="96"/>
      <c r="L67" s="97"/>
      <c r="M67" s="96"/>
      <c r="N67" s="96"/>
      <c r="O67" s="96"/>
      <c r="P67" s="96"/>
      <c r="Q67" s="96"/>
      <c r="R67" s="96"/>
    </row>
    <row r="68" spans="2:18" ht="12.75">
      <c r="B68" s="95"/>
      <c r="C68" s="96"/>
      <c r="D68" s="96"/>
      <c r="E68" s="96"/>
      <c r="F68" s="97"/>
      <c r="G68" s="96"/>
      <c r="H68" s="96"/>
      <c r="I68" s="96"/>
      <c r="J68" s="96"/>
      <c r="K68" s="96"/>
      <c r="L68" s="97"/>
      <c r="M68" s="96"/>
      <c r="N68" s="96"/>
      <c r="O68" s="96"/>
      <c r="P68" s="96"/>
      <c r="Q68" s="96"/>
      <c r="R68" s="96"/>
    </row>
    <row r="69" spans="2:18" ht="12.75">
      <c r="B69" s="90"/>
      <c r="C69" s="98"/>
      <c r="D69" s="98"/>
      <c r="E69" s="98"/>
      <c r="F69" s="99"/>
      <c r="G69" s="98"/>
      <c r="H69" s="98"/>
      <c r="I69" s="98"/>
      <c r="J69" s="98"/>
      <c r="K69" s="98"/>
      <c r="L69" s="99"/>
      <c r="M69" s="98"/>
      <c r="N69" s="98"/>
      <c r="O69" s="98"/>
      <c r="P69" s="98"/>
      <c r="Q69" s="98"/>
      <c r="R69" s="96"/>
    </row>
    <row r="70" spans="2:18" ht="12.75">
      <c r="B70" s="95"/>
      <c r="C70" s="96"/>
      <c r="D70" s="96"/>
      <c r="E70" s="96"/>
      <c r="F70" s="97"/>
      <c r="G70" s="96"/>
      <c r="H70" s="96"/>
      <c r="I70" s="96"/>
      <c r="J70" s="96"/>
      <c r="K70" s="96"/>
      <c r="L70" s="97"/>
      <c r="M70" s="96"/>
      <c r="N70" s="96"/>
      <c r="O70" s="96"/>
      <c r="P70" s="96"/>
      <c r="Q70" s="96"/>
      <c r="R70" s="96"/>
    </row>
    <row r="71" spans="2:18" ht="12.75">
      <c r="B71" s="95"/>
      <c r="C71" s="96"/>
      <c r="D71" s="96"/>
      <c r="E71" s="96"/>
      <c r="F71" s="97"/>
      <c r="G71" s="96"/>
      <c r="H71" s="96"/>
      <c r="I71" s="96"/>
      <c r="J71" s="96"/>
      <c r="K71" s="96"/>
      <c r="L71" s="97"/>
      <c r="M71" s="96"/>
      <c r="N71" s="96"/>
      <c r="O71" s="96"/>
      <c r="P71" s="96"/>
      <c r="Q71" s="96"/>
      <c r="R71" s="96"/>
    </row>
    <row r="72" spans="2:18" ht="12.75">
      <c r="B72" s="95"/>
      <c r="C72" s="96"/>
      <c r="D72" s="96"/>
      <c r="E72" s="96"/>
      <c r="F72" s="97"/>
      <c r="G72" s="96"/>
      <c r="H72" s="96"/>
      <c r="I72" s="96"/>
      <c r="J72" s="96"/>
      <c r="K72" s="96"/>
      <c r="L72" s="97"/>
      <c r="M72" s="96"/>
      <c r="N72" s="96"/>
      <c r="O72" s="96"/>
      <c r="P72" s="96"/>
      <c r="Q72" s="96"/>
      <c r="R72" s="96"/>
    </row>
    <row r="73" spans="2:18" ht="12.75">
      <c r="B73" s="95"/>
      <c r="C73" s="96"/>
      <c r="D73" s="96"/>
      <c r="E73" s="96"/>
      <c r="F73" s="97"/>
      <c r="G73" s="96"/>
      <c r="H73" s="96"/>
      <c r="I73" s="96"/>
      <c r="J73" s="96"/>
      <c r="K73" s="96"/>
      <c r="L73" s="97"/>
      <c r="M73" s="96"/>
      <c r="N73" s="96"/>
      <c r="O73" s="96"/>
      <c r="P73" s="96"/>
      <c r="Q73" s="96"/>
      <c r="R73" s="96"/>
    </row>
    <row r="74" spans="2:18" ht="12.75">
      <c r="B74" s="95"/>
      <c r="C74" s="96"/>
      <c r="D74" s="96"/>
      <c r="E74" s="96"/>
      <c r="F74" s="97"/>
      <c r="G74" s="96"/>
      <c r="H74" s="96"/>
      <c r="I74" s="96"/>
      <c r="J74" s="96"/>
      <c r="K74" s="96"/>
      <c r="L74" s="97"/>
      <c r="M74" s="96"/>
      <c r="N74" s="96"/>
      <c r="O74" s="96"/>
      <c r="P74" s="96"/>
      <c r="Q74" s="96"/>
      <c r="R74" s="96"/>
    </row>
    <row r="75" spans="2:18" ht="12.75">
      <c r="B75" s="90"/>
      <c r="C75" s="98"/>
      <c r="D75" s="98"/>
      <c r="E75" s="98"/>
      <c r="F75" s="99"/>
      <c r="G75" s="98"/>
      <c r="H75" s="98"/>
      <c r="I75" s="98"/>
      <c r="J75" s="98"/>
      <c r="K75" s="98"/>
      <c r="L75" s="99"/>
      <c r="M75" s="98"/>
      <c r="N75" s="98"/>
      <c r="O75" s="98"/>
      <c r="P75" s="98"/>
      <c r="Q75" s="98"/>
      <c r="R75" s="96"/>
    </row>
    <row r="76" spans="2:18" ht="12.75">
      <c r="B76" s="95"/>
      <c r="C76" s="96"/>
      <c r="D76" s="96"/>
      <c r="E76" s="96"/>
      <c r="F76" s="97"/>
      <c r="G76" s="96"/>
      <c r="H76" s="96"/>
      <c r="I76" s="96"/>
      <c r="J76" s="96"/>
      <c r="K76" s="96"/>
      <c r="L76" s="97"/>
      <c r="M76" s="96"/>
      <c r="N76" s="96"/>
      <c r="O76" s="96"/>
      <c r="P76" s="96"/>
      <c r="Q76" s="96"/>
      <c r="R76" s="96"/>
    </row>
    <row r="77" spans="2:18" ht="12.75">
      <c r="B77" s="95"/>
      <c r="C77" s="96"/>
      <c r="D77" s="96"/>
      <c r="E77" s="96"/>
      <c r="F77" s="97"/>
      <c r="G77" s="96"/>
      <c r="H77" s="96"/>
      <c r="I77" s="96"/>
      <c r="J77" s="96"/>
      <c r="K77" s="96"/>
      <c r="L77" s="97"/>
      <c r="M77" s="96"/>
      <c r="N77" s="96"/>
      <c r="O77" s="96"/>
      <c r="P77" s="96"/>
      <c r="Q77" s="96"/>
      <c r="R77" s="96"/>
    </row>
    <row r="78" spans="2:18" ht="12.75">
      <c r="B78" s="90"/>
      <c r="C78" s="98"/>
      <c r="D78" s="98"/>
      <c r="E78" s="98"/>
      <c r="F78" s="99"/>
      <c r="G78" s="98"/>
      <c r="H78" s="98"/>
      <c r="I78" s="98"/>
      <c r="J78" s="98"/>
      <c r="K78" s="98"/>
      <c r="L78" s="99"/>
      <c r="M78" s="98"/>
      <c r="N78" s="98"/>
      <c r="O78" s="98"/>
      <c r="P78" s="98"/>
      <c r="Q78" s="98"/>
      <c r="R78" s="96"/>
    </row>
    <row r="79" spans="2:18" ht="12.75">
      <c r="B79" s="95"/>
      <c r="C79" s="96"/>
      <c r="D79" s="96"/>
      <c r="E79" s="96"/>
      <c r="F79" s="97"/>
      <c r="G79" s="96"/>
      <c r="H79" s="96"/>
      <c r="I79" s="96"/>
      <c r="J79" s="96"/>
      <c r="K79" s="96"/>
      <c r="L79" s="97"/>
      <c r="M79" s="96"/>
      <c r="N79" s="96"/>
      <c r="O79" s="96"/>
      <c r="P79" s="96"/>
      <c r="Q79" s="96"/>
      <c r="R79" s="96"/>
    </row>
    <row r="80" spans="2:18" ht="12.75">
      <c r="B80" s="95"/>
      <c r="C80" s="96"/>
      <c r="D80" s="96"/>
      <c r="E80" s="96"/>
      <c r="F80" s="97"/>
      <c r="G80" s="96"/>
      <c r="H80" s="96"/>
      <c r="I80" s="96"/>
      <c r="J80" s="96"/>
      <c r="K80" s="96"/>
      <c r="L80" s="97"/>
      <c r="M80" s="96"/>
      <c r="N80" s="96"/>
      <c r="O80" s="96"/>
      <c r="P80" s="96"/>
      <c r="Q80" s="96"/>
      <c r="R80" s="96"/>
    </row>
    <row r="81" spans="2:18" ht="12.75">
      <c r="B81" s="90"/>
      <c r="C81" s="98"/>
      <c r="D81" s="98"/>
      <c r="E81" s="98"/>
      <c r="F81" s="99"/>
      <c r="G81" s="98"/>
      <c r="H81" s="98"/>
      <c r="I81" s="98"/>
      <c r="J81" s="98"/>
      <c r="K81" s="98"/>
      <c r="L81" s="99"/>
      <c r="M81" s="98"/>
      <c r="N81" s="98"/>
      <c r="O81" s="98"/>
      <c r="P81" s="98"/>
      <c r="Q81" s="98"/>
      <c r="R81" s="96"/>
    </row>
    <row r="82" spans="2:18" ht="12.75">
      <c r="B82" s="95"/>
      <c r="C82" s="96"/>
      <c r="D82" s="96"/>
      <c r="E82" s="96"/>
      <c r="F82" s="97"/>
      <c r="G82" s="96"/>
      <c r="H82" s="96"/>
      <c r="I82" s="96"/>
      <c r="J82" s="96"/>
      <c r="K82" s="96"/>
      <c r="L82" s="97"/>
      <c r="M82" s="96"/>
      <c r="N82" s="96"/>
      <c r="O82" s="96"/>
      <c r="P82" s="96"/>
      <c r="Q82" s="96"/>
      <c r="R82" s="96"/>
    </row>
    <row r="83" spans="2:17" ht="12.75">
      <c r="B83" s="8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2:17" ht="12.75">
      <c r="B84" s="8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2:17" ht="12.75">
      <c r="B85" s="8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2:17" ht="12.75">
      <c r="B86" s="8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2:17" ht="12.75">
      <c r="B87" s="8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2:17" ht="12.75">
      <c r="B88" s="8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2:17" ht="12.75">
      <c r="B89" s="8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2:17" ht="12.75">
      <c r="B90" s="8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2:17" ht="12.75">
      <c r="B91" s="8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2:17" ht="12.75">
      <c r="B92" s="8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2:17" ht="12.75">
      <c r="B93" s="8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</sheetData>
  <sheetProtection/>
  <mergeCells count="44">
    <mergeCell ref="A52:Q52"/>
    <mergeCell ref="A53:Q53"/>
    <mergeCell ref="A48:B48"/>
    <mergeCell ref="A49:B49"/>
    <mergeCell ref="A50:B50"/>
    <mergeCell ref="A51:Q51"/>
    <mergeCell ref="A42:B42"/>
    <mergeCell ref="A43:B43"/>
    <mergeCell ref="A44:B44"/>
    <mergeCell ref="A45:B45"/>
    <mergeCell ref="A36:B36"/>
    <mergeCell ref="A37:B37"/>
    <mergeCell ref="A40:B40"/>
    <mergeCell ref="A41:B41"/>
    <mergeCell ref="A18:B18"/>
    <mergeCell ref="A19:B19"/>
    <mergeCell ref="A32:B32"/>
    <mergeCell ref="A33:B33"/>
    <mergeCell ref="A34:B34"/>
    <mergeCell ref="A35:B35"/>
    <mergeCell ref="A26:B26"/>
    <mergeCell ref="A27:B27"/>
    <mergeCell ref="A28:B28"/>
    <mergeCell ref="A29:B29"/>
    <mergeCell ref="A1:C1"/>
    <mergeCell ref="I2:Q5"/>
    <mergeCell ref="A7:B10"/>
    <mergeCell ref="C7:E7"/>
    <mergeCell ref="F7:F50"/>
    <mergeCell ref="G7:Q7"/>
    <mergeCell ref="A20:B20"/>
    <mergeCell ref="A21:B21"/>
    <mergeCell ref="A24:B24"/>
    <mergeCell ref="A25:B25"/>
    <mergeCell ref="G8:K8"/>
    <mergeCell ref="L8:L50"/>
    <mergeCell ref="M8:Q8"/>
    <mergeCell ref="G9:K9"/>
    <mergeCell ref="M9:Q9"/>
    <mergeCell ref="A11:B11"/>
    <mergeCell ref="A12:B12"/>
    <mergeCell ref="A13:B13"/>
    <mergeCell ref="A16:B16"/>
    <mergeCell ref="A17:B17"/>
  </mergeCells>
  <hyperlinks>
    <hyperlink ref="T2" location="Inicio!A1" display="Inicio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1"/>
  <sheetViews>
    <sheetView zoomScalePageLayoutView="0" workbookViewId="0" topLeftCell="A1">
      <selection activeCell="Z3" sqref="Z3"/>
    </sheetView>
  </sheetViews>
  <sheetFormatPr defaultColWidth="7.421875" defaultRowHeight="12.75"/>
  <cols>
    <col min="1" max="1" width="2.7109375" style="100" customWidth="1"/>
    <col min="2" max="2" width="40.8515625" style="100" customWidth="1"/>
    <col min="3" max="3" width="10.00390625" style="100" customWidth="1"/>
    <col min="4" max="4" width="0.71875" style="100" customWidth="1"/>
    <col min="5" max="5" width="7.7109375" style="100" customWidth="1"/>
    <col min="6" max="6" width="0.71875" style="100" customWidth="1"/>
    <col min="7" max="7" width="7.140625" style="100" customWidth="1"/>
    <col min="8" max="8" width="0.71875" style="100" customWidth="1"/>
    <col min="9" max="9" width="7.140625" style="100" customWidth="1"/>
    <col min="10" max="10" width="0.71875" style="100" customWidth="1"/>
    <col min="11" max="11" width="7.140625" style="100" customWidth="1"/>
    <col min="12" max="12" width="0.71875" style="100" customWidth="1"/>
    <col min="13" max="13" width="7.140625" style="100" customWidth="1"/>
    <col min="14" max="14" width="0.71875" style="100" customWidth="1"/>
    <col min="15" max="15" width="7.140625" style="100" customWidth="1"/>
    <col min="16" max="16" width="0.71875" style="100" customWidth="1"/>
    <col min="17" max="17" width="7.28125" style="100" customWidth="1"/>
    <col min="18" max="18" width="0.71875" style="100" customWidth="1"/>
    <col min="19" max="19" width="7.28125" style="100" customWidth="1"/>
    <col min="20" max="20" width="0.71875" style="100" customWidth="1"/>
    <col min="21" max="21" width="7.140625" style="100" customWidth="1"/>
    <col min="22" max="22" width="0.13671875" style="100" hidden="1" customWidth="1"/>
    <col min="23" max="23" width="0.85546875" style="100" customWidth="1"/>
    <col min="24" max="24" width="10.421875" style="100" customWidth="1"/>
    <col min="25" max="16384" width="7.421875" style="100" customWidth="1"/>
  </cols>
  <sheetData>
    <row r="1" spans="2:21" ht="14.25" customHeight="1">
      <c r="B1" s="101" t="s">
        <v>0</v>
      </c>
      <c r="C1" s="102"/>
      <c r="D1" s="102"/>
      <c r="E1" s="103"/>
      <c r="F1" s="103"/>
      <c r="G1" s="103"/>
      <c r="H1" s="103"/>
      <c r="I1" s="102" t="s">
        <v>43</v>
      </c>
      <c r="M1" s="104"/>
      <c r="N1" s="105"/>
      <c r="O1" s="105"/>
      <c r="P1" s="105"/>
      <c r="Q1" s="104"/>
      <c r="R1" s="106"/>
      <c r="S1" s="106"/>
      <c r="T1" s="106"/>
      <c r="U1" s="104"/>
    </row>
    <row r="2" spans="2:25" ht="39.75" customHeight="1">
      <c r="B2" s="103"/>
      <c r="C2" s="103"/>
      <c r="D2" s="103"/>
      <c r="E2" s="103"/>
      <c r="F2" s="103"/>
      <c r="G2" s="103"/>
      <c r="H2" s="103"/>
      <c r="I2" s="404" t="s">
        <v>44</v>
      </c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107"/>
      <c r="W2" s="107"/>
      <c r="X2" s="107"/>
      <c r="Y2" s="107"/>
    </row>
    <row r="3" spans="2:38" ht="9.75" customHeigh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V3" s="109"/>
      <c r="W3" s="109"/>
      <c r="X3" s="109"/>
      <c r="Y3" s="109"/>
      <c r="Z3" s="372" t="s">
        <v>450</v>
      </c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</row>
    <row r="4" spans="2:38" ht="10.5" customHeight="1" thickBot="1">
      <c r="B4" s="108"/>
      <c r="C4" s="110"/>
      <c r="D4" s="110"/>
      <c r="E4" s="110"/>
      <c r="F4" s="110"/>
      <c r="G4" s="110"/>
      <c r="H4" s="110"/>
      <c r="I4" s="110"/>
      <c r="N4" s="110"/>
      <c r="O4" s="110"/>
      <c r="P4" s="110"/>
      <c r="Q4" s="110"/>
      <c r="R4" s="110"/>
      <c r="S4" s="110"/>
      <c r="T4" s="110"/>
      <c r="U4" s="110"/>
      <c r="V4" s="111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</row>
    <row r="5" spans="2:38" ht="18.75" customHeight="1">
      <c r="B5" s="108"/>
      <c r="C5" s="112"/>
      <c r="D5" s="112"/>
      <c r="E5" s="406" t="s">
        <v>45</v>
      </c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113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</row>
    <row r="6" spans="2:38" ht="23.25" customHeight="1">
      <c r="B6" s="108"/>
      <c r="C6" s="408" t="s">
        <v>46</v>
      </c>
      <c r="D6" s="409"/>
      <c r="E6" s="409"/>
      <c r="F6" s="114"/>
      <c r="G6" s="396" t="s">
        <v>47</v>
      </c>
      <c r="H6" s="397"/>
      <c r="I6" s="397"/>
      <c r="J6" s="114"/>
      <c r="K6" s="408" t="s">
        <v>48</v>
      </c>
      <c r="L6" s="410"/>
      <c r="M6" s="410"/>
      <c r="N6" s="114"/>
      <c r="O6" s="408" t="s">
        <v>49</v>
      </c>
      <c r="P6" s="410"/>
      <c r="Q6" s="410" t="s">
        <v>49</v>
      </c>
      <c r="R6" s="114"/>
      <c r="S6" s="396" t="s">
        <v>50</v>
      </c>
      <c r="T6" s="397"/>
      <c r="U6" s="397"/>
      <c r="V6" s="114"/>
      <c r="W6" s="115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</row>
    <row r="7" spans="2:38" ht="15" customHeight="1">
      <c r="B7" s="108"/>
      <c r="C7" s="116">
        <v>2009</v>
      </c>
      <c r="D7" s="117"/>
      <c r="E7" s="116">
        <v>2010</v>
      </c>
      <c r="F7" s="118"/>
      <c r="G7" s="116">
        <v>2009</v>
      </c>
      <c r="H7" s="117"/>
      <c r="I7" s="116">
        <v>2010</v>
      </c>
      <c r="J7" s="118"/>
      <c r="K7" s="116">
        <v>2009</v>
      </c>
      <c r="L7" s="117"/>
      <c r="M7" s="116">
        <v>2010</v>
      </c>
      <c r="N7" s="118"/>
      <c r="O7" s="116">
        <v>2009</v>
      </c>
      <c r="P7" s="117"/>
      <c r="Q7" s="116">
        <v>2010</v>
      </c>
      <c r="R7" s="118"/>
      <c r="S7" s="116">
        <v>2009</v>
      </c>
      <c r="T7" s="117"/>
      <c r="U7" s="116">
        <v>2010</v>
      </c>
      <c r="V7" s="119"/>
      <c r="W7" s="115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</row>
    <row r="8" spans="2:38" ht="12" customHeight="1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20"/>
      <c r="N8" s="66"/>
      <c r="O8" s="66"/>
      <c r="P8" s="66"/>
      <c r="R8" s="121"/>
      <c r="S8" s="121"/>
      <c r="T8" s="121"/>
      <c r="U8" s="120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</row>
    <row r="9" spans="1:21" ht="12" customHeight="1">
      <c r="A9" s="122" t="s">
        <v>51</v>
      </c>
      <c r="C9" s="75">
        <f>SUM(C19:C106)</f>
        <v>536194</v>
      </c>
      <c r="E9" s="75">
        <v>458479</v>
      </c>
      <c r="F9" s="123"/>
      <c r="G9" s="75">
        <f>SUM(G19:G106)</f>
        <v>192492</v>
      </c>
      <c r="H9" s="123"/>
      <c r="I9" s="75">
        <v>147501</v>
      </c>
      <c r="J9" s="122"/>
      <c r="K9" s="75">
        <f>SUM(K19:K106)</f>
        <v>260289</v>
      </c>
      <c r="L9" s="122"/>
      <c r="M9" s="75">
        <v>237089</v>
      </c>
      <c r="N9" s="66"/>
      <c r="O9" s="75">
        <f>SUM(O19:O106)</f>
        <v>14754</v>
      </c>
      <c r="P9" s="66"/>
      <c r="Q9" s="75">
        <v>13808</v>
      </c>
      <c r="R9" s="121"/>
      <c r="S9" s="75">
        <f>SUM(S19:S106)</f>
        <v>68659</v>
      </c>
      <c r="T9" s="121"/>
      <c r="U9" s="75">
        <v>60081</v>
      </c>
    </row>
    <row r="10" spans="2:21" ht="9" customHeight="1">
      <c r="B10" s="124"/>
      <c r="C10" s="125"/>
      <c r="D10" s="125"/>
      <c r="E10" s="126"/>
      <c r="F10" s="126"/>
      <c r="G10" s="126"/>
      <c r="H10" s="126"/>
      <c r="I10" s="126"/>
      <c r="J10" s="125"/>
      <c r="K10" s="125"/>
      <c r="L10" s="125"/>
      <c r="M10" s="126"/>
      <c r="N10" s="66"/>
      <c r="O10" s="66"/>
      <c r="P10" s="66"/>
      <c r="Q10" s="126"/>
      <c r="R10" s="121"/>
      <c r="S10" s="121"/>
      <c r="T10" s="121"/>
      <c r="U10" s="126"/>
    </row>
    <row r="11" spans="1:21" ht="12" customHeight="1">
      <c r="A11" s="122" t="s">
        <v>52</v>
      </c>
      <c r="B11" s="124"/>
      <c r="C11" s="127"/>
      <c r="D11" s="127"/>
      <c r="E11" s="123"/>
      <c r="F11" s="123"/>
      <c r="G11" s="123"/>
      <c r="H11" s="123"/>
      <c r="I11" s="123"/>
      <c r="J11" s="122"/>
      <c r="K11" s="122"/>
      <c r="L11" s="122"/>
      <c r="M11" s="123"/>
      <c r="N11" s="66"/>
      <c r="O11" s="66"/>
      <c r="P11" s="66"/>
      <c r="Q11" s="123"/>
      <c r="R11" s="121"/>
      <c r="S11" s="121"/>
      <c r="T11" s="121"/>
      <c r="U11" s="123"/>
    </row>
    <row r="12" spans="1:21" ht="12.75" customHeight="1">
      <c r="A12" s="125" t="s">
        <v>53</v>
      </c>
      <c r="B12" s="124"/>
      <c r="C12" s="124">
        <v>9481</v>
      </c>
      <c r="D12" s="128"/>
      <c r="E12" s="124">
        <v>8972</v>
      </c>
      <c r="F12" s="128"/>
      <c r="G12" s="124">
        <v>3903</v>
      </c>
      <c r="H12" s="129"/>
      <c r="I12" s="124">
        <v>3483</v>
      </c>
      <c r="J12" s="129"/>
      <c r="K12" s="124">
        <v>3823</v>
      </c>
      <c r="L12" s="130"/>
      <c r="M12" s="130">
        <v>3691</v>
      </c>
      <c r="N12" s="130"/>
      <c r="O12" s="124">
        <v>279</v>
      </c>
      <c r="P12" s="131"/>
      <c r="Q12" s="131">
        <v>197</v>
      </c>
      <c r="R12" s="131"/>
      <c r="S12" s="124">
        <v>1476</v>
      </c>
      <c r="T12" s="132"/>
      <c r="U12" s="132">
        <v>1601</v>
      </c>
    </row>
    <row r="13" spans="1:21" ht="12.75" customHeight="1">
      <c r="A13" s="125" t="s">
        <v>54</v>
      </c>
      <c r="B13" s="124"/>
      <c r="C13" s="124">
        <v>526713</v>
      </c>
      <c r="D13" s="128"/>
      <c r="E13" s="124">
        <v>355383</v>
      </c>
      <c r="F13" s="128"/>
      <c r="G13" s="133">
        <v>188589</v>
      </c>
      <c r="H13" s="129"/>
      <c r="I13" s="124">
        <v>107722</v>
      </c>
      <c r="J13" s="129"/>
      <c r="K13" s="133">
        <v>256466</v>
      </c>
      <c r="L13" s="130"/>
      <c r="M13" s="130">
        <v>186533</v>
      </c>
      <c r="N13" s="130"/>
      <c r="O13" s="133">
        <v>14475</v>
      </c>
      <c r="P13" s="131"/>
      <c r="Q13" s="131">
        <v>10763</v>
      </c>
      <c r="R13" s="131"/>
      <c r="S13" s="133">
        <v>67183</v>
      </c>
      <c r="T13" s="132"/>
      <c r="U13" s="132">
        <v>50365</v>
      </c>
    </row>
    <row r="14" spans="1:21" ht="12.75" customHeight="1">
      <c r="A14" s="134" t="s">
        <v>55</v>
      </c>
      <c r="B14" s="124"/>
      <c r="C14" s="124">
        <v>130776</v>
      </c>
      <c r="D14" s="135"/>
      <c r="E14" s="124">
        <v>81604</v>
      </c>
      <c r="F14" s="135"/>
      <c r="G14" s="133">
        <v>49423</v>
      </c>
      <c r="H14" s="137"/>
      <c r="I14" s="124">
        <v>23864</v>
      </c>
      <c r="J14" s="137"/>
      <c r="K14" s="133">
        <v>60937</v>
      </c>
      <c r="L14" s="130"/>
      <c r="M14" s="130">
        <v>43903</v>
      </c>
      <c r="N14" s="130"/>
      <c r="O14" s="133">
        <v>3198</v>
      </c>
      <c r="P14" s="131"/>
      <c r="Q14" s="131">
        <v>2229</v>
      </c>
      <c r="R14" s="131"/>
      <c r="S14" s="133">
        <v>17218</v>
      </c>
      <c r="T14" s="132"/>
      <c r="U14" s="132">
        <v>11608</v>
      </c>
    </row>
    <row r="15" spans="1:21" ht="12.75" customHeight="1">
      <c r="A15" s="134" t="s">
        <v>56</v>
      </c>
      <c r="C15" s="124">
        <v>110229</v>
      </c>
      <c r="D15" s="135"/>
      <c r="E15" s="124">
        <v>65085</v>
      </c>
      <c r="F15" s="135"/>
      <c r="G15" s="133">
        <v>37245</v>
      </c>
      <c r="H15" s="137"/>
      <c r="I15" s="124">
        <v>19018</v>
      </c>
      <c r="J15" s="137"/>
      <c r="K15" s="133">
        <v>63091</v>
      </c>
      <c r="L15" s="130"/>
      <c r="M15" s="130">
        <v>38955</v>
      </c>
      <c r="N15" s="130"/>
      <c r="O15" s="133">
        <v>1458</v>
      </c>
      <c r="P15" s="131"/>
      <c r="Q15" s="131">
        <v>988</v>
      </c>
      <c r="R15" s="131"/>
      <c r="S15" s="133">
        <v>8435</v>
      </c>
      <c r="T15" s="132"/>
      <c r="U15" s="132">
        <v>6124</v>
      </c>
    </row>
    <row r="16" spans="1:21" ht="12.75" customHeight="1">
      <c r="A16" s="134" t="s">
        <v>57</v>
      </c>
      <c r="C16" s="124">
        <v>285708</v>
      </c>
      <c r="D16" s="135"/>
      <c r="E16" s="124">
        <v>208694</v>
      </c>
      <c r="F16" s="135"/>
      <c r="G16" s="133">
        <v>101921</v>
      </c>
      <c r="H16" s="137"/>
      <c r="I16" s="124">
        <v>64840</v>
      </c>
      <c r="J16" s="137"/>
      <c r="K16" s="133">
        <v>132438</v>
      </c>
      <c r="L16" s="130"/>
      <c r="M16" s="130">
        <v>103675</v>
      </c>
      <c r="N16" s="130"/>
      <c r="O16" s="133">
        <v>9819</v>
      </c>
      <c r="P16" s="131"/>
      <c r="Q16" s="131">
        <v>7546</v>
      </c>
      <c r="R16" s="131"/>
      <c r="S16" s="133">
        <v>41530</v>
      </c>
      <c r="T16" s="132"/>
      <c r="U16" s="132">
        <v>32633</v>
      </c>
    </row>
    <row r="17" spans="2:19" ht="10.5" customHeight="1">
      <c r="B17" s="125"/>
      <c r="C17" s="138"/>
      <c r="D17" s="138"/>
      <c r="E17" s="138"/>
      <c r="F17" s="138"/>
      <c r="G17" s="138"/>
      <c r="H17" s="138"/>
      <c r="I17" s="138"/>
      <c r="J17" s="138"/>
      <c r="K17" s="139"/>
      <c r="L17" s="140"/>
      <c r="M17" s="140"/>
      <c r="N17" s="140"/>
      <c r="O17" s="139"/>
      <c r="P17" s="141"/>
      <c r="Q17" s="141"/>
      <c r="R17" s="141"/>
      <c r="S17" s="142"/>
    </row>
    <row r="18" spans="1:19" ht="12.75" customHeight="1">
      <c r="A18" s="122" t="s">
        <v>58</v>
      </c>
      <c r="C18" s="122"/>
      <c r="D18" s="122"/>
      <c r="E18" s="122"/>
      <c r="F18" s="122"/>
      <c r="G18" s="122"/>
      <c r="H18" s="122"/>
      <c r="I18" s="122"/>
      <c r="J18" s="122"/>
      <c r="K18" s="139"/>
      <c r="L18" s="140"/>
      <c r="M18" s="140"/>
      <c r="N18" s="140"/>
      <c r="O18" s="128"/>
      <c r="P18" s="141"/>
      <c r="Q18" s="141"/>
      <c r="R18" s="141"/>
      <c r="S18" s="128"/>
    </row>
    <row r="19" spans="1:23" ht="21.75" customHeight="1">
      <c r="A19" s="143" t="s">
        <v>59</v>
      </c>
      <c r="B19" s="144" t="s">
        <v>60</v>
      </c>
      <c r="C19" s="145">
        <v>7217</v>
      </c>
      <c r="D19" s="146"/>
      <c r="E19" s="146">
        <v>7013</v>
      </c>
      <c r="F19" s="146"/>
      <c r="G19" s="145">
        <v>3069</v>
      </c>
      <c r="H19" s="147"/>
      <c r="I19" s="145">
        <v>2827</v>
      </c>
      <c r="J19" s="147"/>
      <c r="K19" s="145">
        <v>2837</v>
      </c>
      <c r="L19" s="140"/>
      <c r="M19" s="145">
        <v>2787</v>
      </c>
      <c r="N19" s="140"/>
      <c r="O19" s="145">
        <v>223</v>
      </c>
      <c r="P19" s="141"/>
      <c r="Q19" s="145">
        <v>145</v>
      </c>
      <c r="R19" s="141"/>
      <c r="S19" s="145">
        <v>1088</v>
      </c>
      <c r="U19" s="145">
        <v>1254</v>
      </c>
      <c r="W19" s="143"/>
    </row>
    <row r="20" spans="1:23" ht="12.75" customHeight="1">
      <c r="A20" s="143" t="s">
        <v>61</v>
      </c>
      <c r="B20" s="144" t="s">
        <v>62</v>
      </c>
      <c r="C20" s="145">
        <v>941</v>
      </c>
      <c r="D20" s="146"/>
      <c r="E20" s="146">
        <v>761</v>
      </c>
      <c r="F20" s="146"/>
      <c r="G20" s="145">
        <v>331</v>
      </c>
      <c r="H20" s="147"/>
      <c r="I20" s="145">
        <v>226</v>
      </c>
      <c r="J20" s="147"/>
      <c r="K20" s="145">
        <v>453</v>
      </c>
      <c r="L20" s="140"/>
      <c r="M20" s="145">
        <v>396</v>
      </c>
      <c r="N20" s="140"/>
      <c r="O20" s="145">
        <v>29</v>
      </c>
      <c r="P20" s="141"/>
      <c r="Q20" s="145">
        <v>16</v>
      </c>
      <c r="R20" s="141"/>
      <c r="S20" s="145">
        <v>128</v>
      </c>
      <c r="U20" s="145">
        <v>123</v>
      </c>
      <c r="W20" s="143"/>
    </row>
    <row r="21" spans="1:23" ht="12.75" customHeight="1">
      <c r="A21" s="143" t="s">
        <v>63</v>
      </c>
      <c r="B21" s="148" t="s">
        <v>64</v>
      </c>
      <c r="C21" s="149">
        <v>1323</v>
      </c>
      <c r="D21" s="150"/>
      <c r="E21" s="150">
        <v>1198</v>
      </c>
      <c r="F21" s="150"/>
      <c r="G21" s="149">
        <v>503</v>
      </c>
      <c r="H21" s="150"/>
      <c r="I21" s="149">
        <v>430</v>
      </c>
      <c r="J21" s="150"/>
      <c r="K21" s="149">
        <v>533</v>
      </c>
      <c r="L21" s="151"/>
      <c r="M21" s="149">
        <v>508</v>
      </c>
      <c r="N21" s="151"/>
      <c r="O21" s="149">
        <v>27</v>
      </c>
      <c r="P21" s="152"/>
      <c r="Q21" s="149">
        <v>36</v>
      </c>
      <c r="R21" s="152"/>
      <c r="S21" s="149">
        <v>260</v>
      </c>
      <c r="U21" s="149">
        <v>224</v>
      </c>
      <c r="W21" s="143"/>
    </row>
    <row r="22" spans="1:23" ht="12.75" customHeight="1">
      <c r="A22" s="143" t="s">
        <v>65</v>
      </c>
      <c r="B22" s="144" t="s">
        <v>66</v>
      </c>
      <c r="C22" s="145">
        <v>649</v>
      </c>
      <c r="D22" s="146"/>
      <c r="E22" s="146">
        <v>544</v>
      </c>
      <c r="F22" s="146"/>
      <c r="G22" s="145">
        <v>146</v>
      </c>
      <c r="H22" s="147"/>
      <c r="I22" s="145">
        <v>95</v>
      </c>
      <c r="J22" s="147"/>
      <c r="K22" s="145">
        <v>354</v>
      </c>
      <c r="L22" s="140"/>
      <c r="M22" s="145">
        <v>351</v>
      </c>
      <c r="N22" s="140"/>
      <c r="O22" s="145">
        <v>5</v>
      </c>
      <c r="P22" s="141"/>
      <c r="Q22" s="145">
        <v>23</v>
      </c>
      <c r="R22" s="141"/>
      <c r="S22" s="145">
        <v>144</v>
      </c>
      <c r="T22" s="153"/>
      <c r="U22" s="145">
        <v>75</v>
      </c>
      <c r="W22" s="143"/>
    </row>
    <row r="23" spans="1:23" ht="12.75" customHeight="1">
      <c r="A23" s="143" t="s">
        <v>67</v>
      </c>
      <c r="B23" s="144" t="s">
        <v>68</v>
      </c>
      <c r="C23" s="145">
        <v>78</v>
      </c>
      <c r="D23" s="146"/>
      <c r="E23" s="146">
        <v>166</v>
      </c>
      <c r="F23" s="146"/>
      <c r="G23" s="145">
        <v>30</v>
      </c>
      <c r="H23" s="147"/>
      <c r="I23" s="145">
        <v>50</v>
      </c>
      <c r="J23" s="147"/>
      <c r="K23" s="145">
        <v>36</v>
      </c>
      <c r="L23" s="140"/>
      <c r="M23" s="145">
        <v>76</v>
      </c>
      <c r="N23" s="140"/>
      <c r="O23" s="145">
        <v>1</v>
      </c>
      <c r="P23" s="141"/>
      <c r="Q23" s="145">
        <v>8</v>
      </c>
      <c r="R23" s="141"/>
      <c r="S23" s="145">
        <v>11</v>
      </c>
      <c r="U23" s="145">
        <v>32</v>
      </c>
      <c r="W23" s="143"/>
    </row>
    <row r="24" spans="1:23" ht="12.75" customHeight="1">
      <c r="A24" s="143" t="s">
        <v>69</v>
      </c>
      <c r="B24" s="144" t="s">
        <v>70</v>
      </c>
      <c r="C24" s="145">
        <v>158</v>
      </c>
      <c r="D24" s="146"/>
      <c r="E24" s="146">
        <v>156</v>
      </c>
      <c r="F24" s="146"/>
      <c r="G24" s="145">
        <v>43</v>
      </c>
      <c r="H24" s="147"/>
      <c r="I24" s="145">
        <v>53</v>
      </c>
      <c r="J24" s="147"/>
      <c r="K24" s="145">
        <v>88</v>
      </c>
      <c r="L24" s="140"/>
      <c r="M24" s="145">
        <v>85</v>
      </c>
      <c r="N24" s="140"/>
      <c r="O24" s="145">
        <v>1</v>
      </c>
      <c r="P24" s="141"/>
      <c r="Q24" s="145">
        <v>3</v>
      </c>
      <c r="R24" s="141"/>
      <c r="S24" s="145">
        <v>26</v>
      </c>
      <c r="U24" s="145">
        <v>15</v>
      </c>
      <c r="W24" s="143"/>
    </row>
    <row r="25" spans="1:23" ht="12.75" customHeight="1">
      <c r="A25" s="143" t="s">
        <v>71</v>
      </c>
      <c r="B25" s="144" t="s">
        <v>72</v>
      </c>
      <c r="C25" s="145">
        <v>1542</v>
      </c>
      <c r="D25" s="146"/>
      <c r="E25" s="146">
        <v>773</v>
      </c>
      <c r="F25" s="146"/>
      <c r="G25" s="145">
        <v>551</v>
      </c>
      <c r="H25" s="147"/>
      <c r="I25" s="145">
        <v>258</v>
      </c>
      <c r="J25" s="147"/>
      <c r="K25" s="145">
        <v>805</v>
      </c>
      <c r="L25" s="140"/>
      <c r="M25" s="145">
        <v>423</v>
      </c>
      <c r="N25" s="140"/>
      <c r="O25" s="145">
        <v>15</v>
      </c>
      <c r="P25" s="141"/>
      <c r="Q25" s="145">
        <v>15</v>
      </c>
      <c r="R25" s="141"/>
      <c r="S25" s="145">
        <v>171</v>
      </c>
      <c r="U25" s="145">
        <v>77</v>
      </c>
      <c r="W25" s="143"/>
    </row>
    <row r="26" spans="1:23" ht="12.75" customHeight="1">
      <c r="A26" s="143" t="s">
        <v>73</v>
      </c>
      <c r="B26" s="148" t="s">
        <v>74</v>
      </c>
      <c r="C26" s="149">
        <v>180</v>
      </c>
      <c r="D26" s="150"/>
      <c r="E26" s="150">
        <v>158</v>
      </c>
      <c r="F26" s="150"/>
      <c r="G26" s="149">
        <v>69</v>
      </c>
      <c r="H26" s="150"/>
      <c r="I26" s="149">
        <v>61</v>
      </c>
      <c r="J26" s="150"/>
      <c r="K26" s="149">
        <v>46</v>
      </c>
      <c r="L26" s="151"/>
      <c r="M26" s="149">
        <v>68</v>
      </c>
      <c r="N26" s="151"/>
      <c r="O26" s="149">
        <v>53</v>
      </c>
      <c r="P26" s="152"/>
      <c r="Q26" s="149">
        <v>7</v>
      </c>
      <c r="R26" s="152"/>
      <c r="S26" s="149">
        <v>12</v>
      </c>
      <c r="U26" s="149">
        <v>22</v>
      </c>
      <c r="W26" s="143"/>
    </row>
    <row r="27" spans="1:23" ht="12.75" customHeight="1">
      <c r="A27" s="143" t="s">
        <v>75</v>
      </c>
      <c r="B27" s="144" t="s">
        <v>76</v>
      </c>
      <c r="C27" s="145">
        <v>10652</v>
      </c>
      <c r="D27" s="146"/>
      <c r="E27" s="145">
        <v>8875</v>
      </c>
      <c r="F27" s="146"/>
      <c r="G27" s="145">
        <v>4471</v>
      </c>
      <c r="H27" s="147"/>
      <c r="I27" s="145">
        <v>2953</v>
      </c>
      <c r="J27" s="147"/>
      <c r="K27" s="145">
        <v>3728</v>
      </c>
      <c r="L27" s="140"/>
      <c r="M27" s="145">
        <v>3987</v>
      </c>
      <c r="N27" s="140"/>
      <c r="O27" s="145">
        <v>394</v>
      </c>
      <c r="P27" s="141"/>
      <c r="Q27" s="145">
        <v>259</v>
      </c>
      <c r="R27" s="141"/>
      <c r="S27" s="145">
        <v>2059</v>
      </c>
      <c r="T27" s="153"/>
      <c r="U27" s="145">
        <v>1676</v>
      </c>
      <c r="W27" s="143"/>
    </row>
    <row r="28" spans="1:23" ht="12.75" customHeight="1">
      <c r="A28" s="143" t="s">
        <v>77</v>
      </c>
      <c r="B28" s="144" t="s">
        <v>78</v>
      </c>
      <c r="C28" s="145">
        <v>606</v>
      </c>
      <c r="D28" s="146"/>
      <c r="E28" s="145">
        <v>869</v>
      </c>
      <c r="F28" s="146"/>
      <c r="G28" s="145">
        <v>257</v>
      </c>
      <c r="H28" s="147"/>
      <c r="I28" s="145">
        <v>301</v>
      </c>
      <c r="J28" s="147"/>
      <c r="K28" s="145">
        <v>223</v>
      </c>
      <c r="L28" s="140"/>
      <c r="M28" s="145">
        <v>473</v>
      </c>
      <c r="N28" s="140"/>
      <c r="O28" s="145">
        <v>15</v>
      </c>
      <c r="P28" s="141"/>
      <c r="Q28" s="145">
        <v>20</v>
      </c>
      <c r="R28" s="141"/>
      <c r="S28" s="145">
        <v>111</v>
      </c>
      <c r="U28" s="145">
        <v>75</v>
      </c>
      <c r="W28" s="143"/>
    </row>
    <row r="29" spans="1:23" ht="12.75" customHeight="1">
      <c r="A29" s="143" t="s">
        <v>79</v>
      </c>
      <c r="B29" s="144" t="s">
        <v>80</v>
      </c>
      <c r="C29" s="145">
        <v>1801</v>
      </c>
      <c r="D29" s="154"/>
      <c r="E29" s="145">
        <v>285</v>
      </c>
      <c r="F29" s="154"/>
      <c r="G29" s="145">
        <v>73</v>
      </c>
      <c r="H29" s="34"/>
      <c r="I29" s="145">
        <v>48</v>
      </c>
      <c r="J29" s="34"/>
      <c r="K29" s="145">
        <v>610</v>
      </c>
      <c r="L29" s="140"/>
      <c r="M29" s="145">
        <v>128</v>
      </c>
      <c r="N29" s="140"/>
      <c r="O29" s="145">
        <v>0</v>
      </c>
      <c r="P29" s="141"/>
      <c r="Q29" s="145">
        <v>14</v>
      </c>
      <c r="R29" s="141"/>
      <c r="S29" s="145">
        <v>1118</v>
      </c>
      <c r="U29" s="145">
        <v>95</v>
      </c>
      <c r="W29" s="143"/>
    </row>
    <row r="30" spans="1:23" ht="12.75" customHeight="1">
      <c r="A30" s="143" t="s">
        <v>81</v>
      </c>
      <c r="B30" s="144" t="s">
        <v>82</v>
      </c>
      <c r="C30" s="145">
        <v>6641</v>
      </c>
      <c r="D30" s="146"/>
      <c r="E30" s="145">
        <v>2831</v>
      </c>
      <c r="F30" s="146"/>
      <c r="G30" s="145">
        <v>2562</v>
      </c>
      <c r="H30" s="147"/>
      <c r="I30" s="145">
        <v>715</v>
      </c>
      <c r="J30" s="147"/>
      <c r="K30" s="145">
        <v>3220</v>
      </c>
      <c r="L30" s="140"/>
      <c r="M30" s="145">
        <v>1678</v>
      </c>
      <c r="N30" s="140"/>
      <c r="O30" s="145">
        <v>95</v>
      </c>
      <c r="P30" s="141"/>
      <c r="Q30" s="145">
        <v>78</v>
      </c>
      <c r="R30" s="141"/>
      <c r="S30" s="145">
        <v>764</v>
      </c>
      <c r="U30" s="145">
        <v>360</v>
      </c>
      <c r="W30" s="143"/>
    </row>
    <row r="31" spans="1:23" ht="12.75" customHeight="1">
      <c r="A31" s="143" t="s">
        <v>83</v>
      </c>
      <c r="B31" s="144" t="s">
        <v>84</v>
      </c>
      <c r="C31" s="145">
        <v>2412</v>
      </c>
      <c r="D31" s="146"/>
      <c r="E31" s="145">
        <v>1762</v>
      </c>
      <c r="F31" s="146"/>
      <c r="G31" s="145">
        <v>1131</v>
      </c>
      <c r="H31" s="147"/>
      <c r="I31" s="145">
        <v>858</v>
      </c>
      <c r="J31" s="147"/>
      <c r="K31" s="145">
        <v>1027</v>
      </c>
      <c r="L31" s="140"/>
      <c r="M31" s="145">
        <v>758</v>
      </c>
      <c r="N31" s="140"/>
      <c r="O31" s="145">
        <v>30</v>
      </c>
      <c r="P31" s="141"/>
      <c r="Q31" s="145">
        <v>20</v>
      </c>
      <c r="R31" s="141"/>
      <c r="S31" s="145">
        <v>224</v>
      </c>
      <c r="U31" s="145">
        <v>126</v>
      </c>
      <c r="W31" s="143"/>
    </row>
    <row r="32" spans="1:23" ht="12.75" customHeight="1">
      <c r="A32" s="143" t="s">
        <v>85</v>
      </c>
      <c r="B32" s="144" t="s">
        <v>86</v>
      </c>
      <c r="C32" s="145">
        <v>4892</v>
      </c>
      <c r="D32" s="146"/>
      <c r="E32" s="145">
        <v>3046</v>
      </c>
      <c r="F32" s="146"/>
      <c r="G32" s="145">
        <v>3284</v>
      </c>
      <c r="H32" s="147"/>
      <c r="I32" s="145">
        <v>2078</v>
      </c>
      <c r="J32" s="147"/>
      <c r="K32" s="145">
        <v>1262</v>
      </c>
      <c r="L32" s="140"/>
      <c r="M32" s="145">
        <v>825</v>
      </c>
      <c r="N32" s="140"/>
      <c r="O32" s="145">
        <v>41</v>
      </c>
      <c r="P32" s="141"/>
      <c r="Q32" s="145">
        <v>19</v>
      </c>
      <c r="R32" s="141"/>
      <c r="S32" s="145">
        <v>305</v>
      </c>
      <c r="U32" s="145">
        <v>124</v>
      </c>
      <c r="W32" s="143"/>
    </row>
    <row r="33" spans="1:23" ht="25.5" customHeight="1">
      <c r="A33" s="143" t="s">
        <v>87</v>
      </c>
      <c r="B33" s="144" t="s">
        <v>88</v>
      </c>
      <c r="C33" s="145">
        <v>6657</v>
      </c>
      <c r="D33" s="155"/>
      <c r="E33" s="145">
        <v>4172</v>
      </c>
      <c r="F33" s="155"/>
      <c r="G33" s="145">
        <v>2268</v>
      </c>
      <c r="H33" s="156"/>
      <c r="I33" s="145">
        <v>1156</v>
      </c>
      <c r="J33" s="156"/>
      <c r="K33" s="145">
        <v>3439</v>
      </c>
      <c r="L33" s="141"/>
      <c r="M33" s="145">
        <v>2473</v>
      </c>
      <c r="N33" s="141"/>
      <c r="O33" s="145">
        <v>91</v>
      </c>
      <c r="P33" s="141"/>
      <c r="Q33" s="145">
        <v>44</v>
      </c>
      <c r="R33" s="141"/>
      <c r="S33" s="145">
        <v>859</v>
      </c>
      <c r="U33" s="145">
        <v>499</v>
      </c>
      <c r="W33" s="143"/>
    </row>
    <row r="34" spans="1:23" ht="12.75" customHeight="1">
      <c r="A34" s="143" t="s">
        <v>89</v>
      </c>
      <c r="B34" s="144" t="s">
        <v>90</v>
      </c>
      <c r="C34" s="145">
        <v>1374</v>
      </c>
      <c r="D34" s="146"/>
      <c r="E34" s="145">
        <v>843</v>
      </c>
      <c r="F34" s="146"/>
      <c r="G34" s="145">
        <v>513</v>
      </c>
      <c r="H34" s="147"/>
      <c r="I34" s="145">
        <v>187</v>
      </c>
      <c r="J34" s="147"/>
      <c r="K34" s="145">
        <v>584</v>
      </c>
      <c r="L34" s="140"/>
      <c r="M34" s="145">
        <v>537</v>
      </c>
      <c r="N34" s="140"/>
      <c r="O34" s="145">
        <v>37</v>
      </c>
      <c r="P34" s="141"/>
      <c r="Q34" s="145">
        <v>32</v>
      </c>
      <c r="R34" s="141"/>
      <c r="S34" s="145">
        <v>240</v>
      </c>
      <c r="U34" s="145">
        <v>87</v>
      </c>
      <c r="W34" s="143"/>
    </row>
    <row r="35" spans="1:23" ht="25.5" customHeight="1">
      <c r="A35" s="143" t="s">
        <v>91</v>
      </c>
      <c r="B35" s="144" t="s">
        <v>92</v>
      </c>
      <c r="C35" s="145">
        <v>6337</v>
      </c>
      <c r="D35" s="155"/>
      <c r="E35" s="145">
        <v>3528</v>
      </c>
      <c r="F35" s="155"/>
      <c r="G35" s="145">
        <v>2414</v>
      </c>
      <c r="H35" s="156"/>
      <c r="I35" s="145">
        <v>1058</v>
      </c>
      <c r="J35" s="156"/>
      <c r="K35" s="145">
        <v>2943</v>
      </c>
      <c r="L35" s="141"/>
      <c r="M35" s="145">
        <v>1902</v>
      </c>
      <c r="N35" s="141"/>
      <c r="O35" s="145">
        <v>163</v>
      </c>
      <c r="P35" s="141"/>
      <c r="Q35" s="145">
        <v>121</v>
      </c>
      <c r="R35" s="141"/>
      <c r="S35" s="145">
        <v>817</v>
      </c>
      <c r="U35" s="145">
        <v>447</v>
      </c>
      <c r="W35" s="143"/>
    </row>
    <row r="36" spans="1:23" ht="12.75" customHeight="1">
      <c r="A36" s="143" t="s">
        <v>93</v>
      </c>
      <c r="B36" s="144" t="s">
        <v>94</v>
      </c>
      <c r="C36" s="145">
        <v>378</v>
      </c>
      <c r="D36" s="146"/>
      <c r="E36" s="145">
        <v>324</v>
      </c>
      <c r="F36" s="146"/>
      <c r="G36" s="145">
        <v>155</v>
      </c>
      <c r="H36" s="147"/>
      <c r="I36" s="145">
        <v>67</v>
      </c>
      <c r="J36" s="147"/>
      <c r="K36" s="145">
        <v>133</v>
      </c>
      <c r="L36" s="140"/>
      <c r="M36" s="145">
        <v>151</v>
      </c>
      <c r="N36" s="140"/>
      <c r="O36" s="145">
        <v>12</v>
      </c>
      <c r="P36" s="141"/>
      <c r="Q36" s="145">
        <v>9</v>
      </c>
      <c r="R36" s="141"/>
      <c r="S36" s="145">
        <v>78</v>
      </c>
      <c r="U36" s="145">
        <v>97</v>
      </c>
      <c r="W36" s="143"/>
    </row>
    <row r="37" spans="1:23" ht="12.75" customHeight="1">
      <c r="A37" s="143" t="s">
        <v>95</v>
      </c>
      <c r="B37" s="144" t="s">
        <v>96</v>
      </c>
      <c r="C37" s="145">
        <v>8076</v>
      </c>
      <c r="D37" s="146"/>
      <c r="E37" s="145">
        <v>2733</v>
      </c>
      <c r="F37" s="146"/>
      <c r="G37" s="145">
        <v>3767</v>
      </c>
      <c r="H37" s="147"/>
      <c r="I37" s="145">
        <v>968</v>
      </c>
      <c r="J37" s="147"/>
      <c r="K37" s="145">
        <v>3326</v>
      </c>
      <c r="L37" s="140"/>
      <c r="M37" s="145">
        <v>1224</v>
      </c>
      <c r="N37" s="140"/>
      <c r="O37" s="145">
        <v>194</v>
      </c>
      <c r="P37" s="141"/>
      <c r="Q37" s="145">
        <v>108</v>
      </c>
      <c r="R37" s="141"/>
      <c r="S37" s="145">
        <v>789</v>
      </c>
      <c r="U37" s="145">
        <v>433</v>
      </c>
      <c r="W37" s="143"/>
    </row>
    <row r="38" spans="1:23" ht="12.75" customHeight="1">
      <c r="A38" s="143" t="s">
        <v>97</v>
      </c>
      <c r="B38" s="144" t="s">
        <v>98</v>
      </c>
      <c r="C38" s="145">
        <v>834</v>
      </c>
      <c r="D38" s="146"/>
      <c r="E38" s="145">
        <v>698</v>
      </c>
      <c r="F38" s="146"/>
      <c r="G38" s="145">
        <v>393</v>
      </c>
      <c r="H38" s="147"/>
      <c r="I38" s="145">
        <v>356</v>
      </c>
      <c r="J38" s="147"/>
      <c r="K38" s="145">
        <v>341</v>
      </c>
      <c r="L38" s="140"/>
      <c r="M38" s="145">
        <v>206</v>
      </c>
      <c r="N38" s="140"/>
      <c r="O38" s="145">
        <v>22</v>
      </c>
      <c r="P38" s="141"/>
      <c r="Q38" s="145">
        <v>27</v>
      </c>
      <c r="R38" s="141"/>
      <c r="S38" s="145">
        <v>78</v>
      </c>
      <c r="U38" s="145">
        <v>109</v>
      </c>
      <c r="W38" s="143"/>
    </row>
    <row r="39" spans="1:23" ht="12.75" customHeight="1">
      <c r="A39" s="143" t="s">
        <v>99</v>
      </c>
      <c r="B39" s="144" t="s">
        <v>100</v>
      </c>
      <c r="C39" s="145">
        <v>2762</v>
      </c>
      <c r="D39" s="146"/>
      <c r="E39" s="145">
        <v>1429</v>
      </c>
      <c r="F39" s="146"/>
      <c r="G39" s="145">
        <v>1174</v>
      </c>
      <c r="H39" s="147"/>
      <c r="I39" s="145">
        <v>381</v>
      </c>
      <c r="J39" s="147"/>
      <c r="K39" s="145">
        <v>1132</v>
      </c>
      <c r="L39" s="140"/>
      <c r="M39" s="145">
        <v>805</v>
      </c>
      <c r="N39" s="140"/>
      <c r="O39" s="145">
        <v>62</v>
      </c>
      <c r="P39" s="141"/>
      <c r="Q39" s="145">
        <v>52</v>
      </c>
      <c r="R39" s="141"/>
      <c r="S39" s="145">
        <v>394</v>
      </c>
      <c r="U39" s="145">
        <v>191</v>
      </c>
      <c r="W39" s="143"/>
    </row>
    <row r="40" spans="1:23" ht="12.75" customHeight="1">
      <c r="A40" s="143" t="s">
        <v>101</v>
      </c>
      <c r="B40" s="144" t="s">
        <v>102</v>
      </c>
      <c r="C40" s="145">
        <v>7395</v>
      </c>
      <c r="D40" s="146"/>
      <c r="E40" s="145">
        <v>4890</v>
      </c>
      <c r="F40" s="146"/>
      <c r="G40" s="145">
        <v>1940</v>
      </c>
      <c r="H40" s="147"/>
      <c r="I40" s="145">
        <v>1097</v>
      </c>
      <c r="J40" s="147"/>
      <c r="K40" s="145">
        <v>4428</v>
      </c>
      <c r="L40" s="140"/>
      <c r="M40" s="145">
        <v>3157</v>
      </c>
      <c r="N40" s="140"/>
      <c r="O40" s="145">
        <v>146</v>
      </c>
      <c r="P40" s="141"/>
      <c r="Q40" s="145">
        <v>87</v>
      </c>
      <c r="R40" s="141"/>
      <c r="S40" s="145">
        <v>881</v>
      </c>
      <c r="U40" s="145">
        <v>549</v>
      </c>
      <c r="W40" s="143"/>
    </row>
    <row r="41" spans="1:23" ht="21.75" customHeight="1">
      <c r="A41" s="143" t="s">
        <v>103</v>
      </c>
      <c r="B41" s="144" t="s">
        <v>104</v>
      </c>
      <c r="C41" s="145">
        <v>32400</v>
      </c>
      <c r="D41" s="146"/>
      <c r="E41" s="145">
        <v>18296</v>
      </c>
      <c r="F41" s="146"/>
      <c r="G41" s="145">
        <v>11440</v>
      </c>
      <c r="H41" s="147"/>
      <c r="I41" s="145">
        <v>4199</v>
      </c>
      <c r="J41" s="147"/>
      <c r="K41" s="145">
        <v>16540</v>
      </c>
      <c r="L41" s="140"/>
      <c r="M41" s="145">
        <v>10771</v>
      </c>
      <c r="N41" s="140"/>
      <c r="O41" s="145">
        <v>869</v>
      </c>
      <c r="P41" s="141"/>
      <c r="Q41" s="145">
        <v>482</v>
      </c>
      <c r="R41" s="141"/>
      <c r="S41" s="145">
        <v>3551</v>
      </c>
      <c r="U41" s="145">
        <v>2844</v>
      </c>
      <c r="W41" s="143"/>
    </row>
    <row r="42" spans="1:23" ht="21.75" customHeight="1">
      <c r="A42" s="143" t="s">
        <v>105</v>
      </c>
      <c r="B42" s="144" t="s">
        <v>106</v>
      </c>
      <c r="C42" s="145">
        <v>8284</v>
      </c>
      <c r="D42" s="146"/>
      <c r="E42" s="145">
        <v>6742</v>
      </c>
      <c r="F42" s="146"/>
      <c r="G42" s="145">
        <v>2878</v>
      </c>
      <c r="H42" s="147"/>
      <c r="I42" s="145">
        <v>1798</v>
      </c>
      <c r="J42" s="147"/>
      <c r="K42" s="145">
        <v>4424</v>
      </c>
      <c r="L42" s="140"/>
      <c r="M42" s="145">
        <v>3674</v>
      </c>
      <c r="N42" s="140"/>
      <c r="O42" s="145">
        <v>208</v>
      </c>
      <c r="P42" s="141"/>
      <c r="Q42" s="145">
        <v>212</v>
      </c>
      <c r="R42" s="141"/>
      <c r="S42" s="145">
        <v>774</v>
      </c>
      <c r="U42" s="145">
        <v>1058</v>
      </c>
      <c r="W42" s="143"/>
    </row>
    <row r="43" spans="1:23" ht="21.75" customHeight="1">
      <c r="A43" s="143" t="s">
        <v>107</v>
      </c>
      <c r="B43" s="144" t="s">
        <v>108</v>
      </c>
      <c r="C43" s="145">
        <v>2088</v>
      </c>
      <c r="D43" s="146"/>
      <c r="E43" s="145">
        <v>846</v>
      </c>
      <c r="F43" s="146"/>
      <c r="G43" s="145">
        <v>1022</v>
      </c>
      <c r="H43" s="147"/>
      <c r="I43" s="145">
        <v>280</v>
      </c>
      <c r="J43" s="147"/>
      <c r="K43" s="145">
        <v>807</v>
      </c>
      <c r="L43" s="140"/>
      <c r="M43" s="145">
        <v>402</v>
      </c>
      <c r="N43" s="140"/>
      <c r="O43" s="145">
        <v>49</v>
      </c>
      <c r="P43" s="141"/>
      <c r="Q43" s="145">
        <v>22</v>
      </c>
      <c r="R43" s="141"/>
      <c r="S43" s="145">
        <v>210</v>
      </c>
      <c r="U43" s="145">
        <v>142</v>
      </c>
      <c r="W43" s="143"/>
    </row>
    <row r="44" spans="1:23" ht="12.75" customHeight="1">
      <c r="A44" s="143" t="s">
        <v>109</v>
      </c>
      <c r="B44" s="144" t="s">
        <v>110</v>
      </c>
      <c r="C44" s="157">
        <v>3626</v>
      </c>
      <c r="D44" s="146"/>
      <c r="E44" s="157">
        <v>1688</v>
      </c>
      <c r="F44" s="146"/>
      <c r="G44" s="157">
        <v>1374</v>
      </c>
      <c r="H44" s="147"/>
      <c r="I44" s="157">
        <v>463</v>
      </c>
      <c r="J44" s="147"/>
      <c r="K44" s="157">
        <v>1830</v>
      </c>
      <c r="L44" s="140"/>
      <c r="M44" s="157">
        <v>938</v>
      </c>
      <c r="N44" s="140"/>
      <c r="O44" s="157">
        <v>71</v>
      </c>
      <c r="P44" s="141"/>
      <c r="Q44" s="157">
        <v>35</v>
      </c>
      <c r="R44" s="141"/>
      <c r="S44" s="157">
        <v>351</v>
      </c>
      <c r="U44" s="157">
        <v>252</v>
      </c>
      <c r="W44" s="143"/>
    </row>
    <row r="45" spans="1:23" ht="12.75" customHeight="1">
      <c r="A45" s="143" t="s">
        <v>111</v>
      </c>
      <c r="B45" s="144" t="s">
        <v>112</v>
      </c>
      <c r="C45" s="157">
        <v>2578</v>
      </c>
      <c r="D45" s="146"/>
      <c r="E45" s="157">
        <v>2090</v>
      </c>
      <c r="F45" s="146"/>
      <c r="G45" s="157">
        <v>804</v>
      </c>
      <c r="H45" s="147"/>
      <c r="I45" s="157">
        <v>379</v>
      </c>
      <c r="J45" s="147"/>
      <c r="K45" s="157">
        <v>1212</v>
      </c>
      <c r="L45" s="140"/>
      <c r="M45" s="157">
        <v>1445</v>
      </c>
      <c r="N45" s="140"/>
      <c r="O45" s="157">
        <v>55</v>
      </c>
      <c r="P45" s="141"/>
      <c r="Q45" s="157">
        <v>34</v>
      </c>
      <c r="R45" s="141"/>
      <c r="S45" s="157">
        <v>507</v>
      </c>
      <c r="U45" s="157">
        <v>232</v>
      </c>
      <c r="W45" s="143"/>
    </row>
    <row r="46" spans="1:23" ht="21" customHeight="1">
      <c r="A46" s="143" t="s">
        <v>113</v>
      </c>
      <c r="B46" s="144" t="s">
        <v>114</v>
      </c>
      <c r="C46" s="145">
        <v>2606</v>
      </c>
      <c r="D46" s="146"/>
      <c r="E46" s="145">
        <v>1144</v>
      </c>
      <c r="F46" s="146"/>
      <c r="G46" s="157">
        <v>1455</v>
      </c>
      <c r="H46" s="147"/>
      <c r="I46" s="157">
        <v>356</v>
      </c>
      <c r="J46" s="147"/>
      <c r="K46" s="157">
        <v>684</v>
      </c>
      <c r="L46" s="140"/>
      <c r="M46" s="157">
        <v>526</v>
      </c>
      <c r="N46" s="140"/>
      <c r="O46" s="157">
        <v>57</v>
      </c>
      <c r="P46" s="141"/>
      <c r="Q46" s="157">
        <v>74</v>
      </c>
      <c r="R46" s="141"/>
      <c r="S46" s="157">
        <v>410</v>
      </c>
      <c r="U46" s="157">
        <v>188</v>
      </c>
      <c r="W46" s="143"/>
    </row>
    <row r="47" spans="1:23" ht="12.75" customHeight="1">
      <c r="A47" s="143" t="s">
        <v>115</v>
      </c>
      <c r="B47" s="144" t="s">
        <v>116</v>
      </c>
      <c r="C47" s="145">
        <v>1123</v>
      </c>
      <c r="D47" s="146"/>
      <c r="E47" s="145">
        <v>851</v>
      </c>
      <c r="F47" s="146"/>
      <c r="G47" s="157">
        <v>351</v>
      </c>
      <c r="H47" s="147"/>
      <c r="I47" s="157">
        <v>254</v>
      </c>
      <c r="J47" s="147"/>
      <c r="K47" s="157">
        <v>626</v>
      </c>
      <c r="L47" s="140"/>
      <c r="M47" s="157">
        <v>451</v>
      </c>
      <c r="N47" s="140"/>
      <c r="O47" s="157">
        <v>36</v>
      </c>
      <c r="P47" s="141"/>
      <c r="Q47" s="157">
        <v>10</v>
      </c>
      <c r="R47" s="141"/>
      <c r="S47" s="157">
        <v>110</v>
      </c>
      <c r="U47" s="157">
        <v>136</v>
      </c>
      <c r="W47" s="143"/>
    </row>
    <row r="48" spans="1:23" ht="12.75" customHeight="1">
      <c r="A48" s="143" t="s">
        <v>117</v>
      </c>
      <c r="B48" s="144" t="s">
        <v>118</v>
      </c>
      <c r="C48" s="145">
        <v>5742</v>
      </c>
      <c r="D48" s="146"/>
      <c r="E48" s="145">
        <v>3949</v>
      </c>
      <c r="F48" s="146"/>
      <c r="G48" s="157">
        <v>1983</v>
      </c>
      <c r="H48" s="147"/>
      <c r="I48" s="157">
        <v>1036</v>
      </c>
      <c r="J48" s="147"/>
      <c r="K48" s="157">
        <v>2928</v>
      </c>
      <c r="L48" s="140"/>
      <c r="M48" s="157">
        <v>2312</v>
      </c>
      <c r="N48" s="140"/>
      <c r="O48" s="157">
        <v>65</v>
      </c>
      <c r="P48" s="141"/>
      <c r="Q48" s="157">
        <v>33</v>
      </c>
      <c r="R48" s="141"/>
      <c r="S48" s="157">
        <v>766</v>
      </c>
      <c r="U48" s="157">
        <v>568</v>
      </c>
      <c r="W48" s="143"/>
    </row>
    <row r="49" spans="1:23" ht="12.75" customHeight="1">
      <c r="A49" s="143" t="s">
        <v>119</v>
      </c>
      <c r="B49" s="144" t="s">
        <v>120</v>
      </c>
      <c r="C49" s="145">
        <v>1580</v>
      </c>
      <c r="D49" s="146"/>
      <c r="E49" s="145">
        <v>1467</v>
      </c>
      <c r="F49" s="146"/>
      <c r="G49" s="157">
        <v>521</v>
      </c>
      <c r="H49" s="147"/>
      <c r="I49" s="157">
        <v>517</v>
      </c>
      <c r="J49" s="147"/>
      <c r="K49" s="157">
        <v>850</v>
      </c>
      <c r="L49" s="140"/>
      <c r="M49" s="157">
        <v>708</v>
      </c>
      <c r="N49" s="140"/>
      <c r="O49" s="157">
        <v>31</v>
      </c>
      <c r="P49" s="141"/>
      <c r="Q49" s="157">
        <v>26</v>
      </c>
      <c r="R49" s="141"/>
      <c r="S49" s="157">
        <v>178</v>
      </c>
      <c r="U49" s="157">
        <v>216</v>
      </c>
      <c r="W49" s="143"/>
    </row>
    <row r="50" spans="1:23" ht="12.75" customHeight="1">
      <c r="A50" s="143" t="s">
        <v>121</v>
      </c>
      <c r="B50" s="148" t="s">
        <v>122</v>
      </c>
      <c r="C50" s="149">
        <v>2092</v>
      </c>
      <c r="D50" s="150"/>
      <c r="E50" s="149">
        <v>1983</v>
      </c>
      <c r="F50" s="150"/>
      <c r="G50" s="149">
        <v>754</v>
      </c>
      <c r="H50" s="150"/>
      <c r="I50" s="149">
        <v>607</v>
      </c>
      <c r="J50" s="150"/>
      <c r="K50" s="149">
        <v>963</v>
      </c>
      <c r="L50" s="151"/>
      <c r="M50" s="149">
        <v>1087</v>
      </c>
      <c r="N50" s="151"/>
      <c r="O50" s="149">
        <v>102</v>
      </c>
      <c r="P50" s="152"/>
      <c r="Q50" s="149">
        <v>84</v>
      </c>
      <c r="R50" s="152"/>
      <c r="S50" s="149">
        <v>273</v>
      </c>
      <c r="U50" s="149">
        <v>205</v>
      </c>
      <c r="W50" s="143"/>
    </row>
    <row r="51" spans="1:23" ht="25.5" customHeight="1">
      <c r="A51" s="143" t="s">
        <v>123</v>
      </c>
      <c r="B51" s="158" t="s">
        <v>124</v>
      </c>
      <c r="C51" s="159">
        <v>2012</v>
      </c>
      <c r="D51" s="150"/>
      <c r="E51" s="159">
        <v>1619</v>
      </c>
      <c r="F51" s="150"/>
      <c r="G51" s="159">
        <v>558</v>
      </c>
      <c r="H51" s="150"/>
      <c r="I51" s="159">
        <v>585</v>
      </c>
      <c r="J51" s="150"/>
      <c r="K51" s="159">
        <v>1067</v>
      </c>
      <c r="L51" s="151"/>
      <c r="M51" s="159">
        <v>753</v>
      </c>
      <c r="N51" s="151"/>
      <c r="O51" s="159">
        <v>39</v>
      </c>
      <c r="P51" s="152"/>
      <c r="Q51" s="159">
        <v>44</v>
      </c>
      <c r="R51" s="152"/>
      <c r="S51" s="159">
        <v>348</v>
      </c>
      <c r="T51" s="153"/>
      <c r="U51" s="159">
        <v>237</v>
      </c>
      <c r="W51" s="143"/>
    </row>
    <row r="52" spans="1:23" ht="12.75" customHeight="1">
      <c r="A52" s="143" t="s">
        <v>125</v>
      </c>
      <c r="B52" s="144" t="s">
        <v>126</v>
      </c>
      <c r="C52" s="145">
        <v>801</v>
      </c>
      <c r="D52" s="146"/>
      <c r="E52" s="145">
        <v>550</v>
      </c>
      <c r="F52" s="146"/>
      <c r="G52" s="157">
        <v>311</v>
      </c>
      <c r="H52" s="147"/>
      <c r="I52" s="157">
        <v>187</v>
      </c>
      <c r="J52" s="147"/>
      <c r="K52" s="157">
        <v>322</v>
      </c>
      <c r="L52" s="140"/>
      <c r="M52" s="157">
        <v>264</v>
      </c>
      <c r="N52" s="140"/>
      <c r="O52" s="157">
        <v>20</v>
      </c>
      <c r="P52" s="141"/>
      <c r="Q52" s="157">
        <v>26</v>
      </c>
      <c r="R52" s="141"/>
      <c r="S52" s="157">
        <v>148</v>
      </c>
      <c r="T52" s="153"/>
      <c r="U52" s="157">
        <v>73</v>
      </c>
      <c r="W52" s="143"/>
    </row>
    <row r="53" spans="1:23" ht="12.75" customHeight="1">
      <c r="A53" s="143" t="s">
        <v>127</v>
      </c>
      <c r="B53" s="144" t="s">
        <v>128</v>
      </c>
      <c r="C53" s="145">
        <v>287</v>
      </c>
      <c r="D53" s="146"/>
      <c r="E53" s="145">
        <v>225</v>
      </c>
      <c r="F53" s="146"/>
      <c r="G53" s="157">
        <v>92</v>
      </c>
      <c r="H53" s="147"/>
      <c r="I53" s="157">
        <v>86</v>
      </c>
      <c r="J53" s="147"/>
      <c r="K53" s="157">
        <v>95</v>
      </c>
      <c r="L53" s="140"/>
      <c r="M53" s="157">
        <v>90</v>
      </c>
      <c r="N53" s="140"/>
      <c r="O53" s="157">
        <v>25</v>
      </c>
      <c r="P53" s="141"/>
      <c r="Q53" s="157">
        <v>10</v>
      </c>
      <c r="R53" s="141"/>
      <c r="S53" s="157">
        <v>75</v>
      </c>
      <c r="U53" s="157">
        <v>39</v>
      </c>
      <c r="W53" s="143"/>
    </row>
    <row r="54" spans="1:23" ht="21.75" customHeight="1">
      <c r="A54" s="143" t="s">
        <v>129</v>
      </c>
      <c r="B54" s="144" t="s">
        <v>130</v>
      </c>
      <c r="C54" s="145">
        <v>1695</v>
      </c>
      <c r="D54" s="146"/>
      <c r="E54" s="145">
        <v>1752</v>
      </c>
      <c r="F54" s="146"/>
      <c r="G54" s="157">
        <v>498</v>
      </c>
      <c r="H54" s="147"/>
      <c r="I54" s="157">
        <v>274</v>
      </c>
      <c r="J54" s="147"/>
      <c r="K54" s="157">
        <v>662</v>
      </c>
      <c r="L54" s="140"/>
      <c r="M54" s="157">
        <v>1028</v>
      </c>
      <c r="N54" s="140"/>
      <c r="O54" s="157">
        <v>171</v>
      </c>
      <c r="P54" s="141"/>
      <c r="Q54" s="157">
        <v>164</v>
      </c>
      <c r="R54" s="141"/>
      <c r="S54" s="157">
        <v>364</v>
      </c>
      <c r="U54" s="157">
        <v>286</v>
      </c>
      <c r="W54" s="143"/>
    </row>
    <row r="55" spans="1:23" ht="25.5" customHeight="1">
      <c r="A55" s="143" t="s">
        <v>131</v>
      </c>
      <c r="B55" s="148" t="s">
        <v>132</v>
      </c>
      <c r="C55" s="149">
        <v>438</v>
      </c>
      <c r="D55" s="150"/>
      <c r="E55" s="149">
        <v>320</v>
      </c>
      <c r="F55" s="150"/>
      <c r="G55" s="149">
        <v>141</v>
      </c>
      <c r="H55" s="150"/>
      <c r="I55" s="149">
        <v>103</v>
      </c>
      <c r="J55" s="150"/>
      <c r="K55" s="149">
        <v>202</v>
      </c>
      <c r="L55" s="151"/>
      <c r="M55" s="149">
        <v>147</v>
      </c>
      <c r="N55" s="151"/>
      <c r="O55" s="149">
        <v>23</v>
      </c>
      <c r="P55" s="152"/>
      <c r="Q55" s="149">
        <v>27</v>
      </c>
      <c r="R55" s="152"/>
      <c r="S55" s="149">
        <v>72</v>
      </c>
      <c r="U55" s="149">
        <v>43</v>
      </c>
      <c r="W55" s="143"/>
    </row>
    <row r="56" spans="1:23" ht="12.75" customHeight="1">
      <c r="A56" s="143" t="s">
        <v>133</v>
      </c>
      <c r="B56" s="144" t="s">
        <v>134</v>
      </c>
      <c r="C56" s="145">
        <v>68090</v>
      </c>
      <c r="D56" s="146"/>
      <c r="E56" s="145">
        <v>49705</v>
      </c>
      <c r="F56" s="146"/>
      <c r="G56" s="157">
        <v>22363</v>
      </c>
      <c r="H56" s="147"/>
      <c r="I56" s="157">
        <v>13997</v>
      </c>
      <c r="J56" s="147"/>
      <c r="K56" s="157">
        <v>39742</v>
      </c>
      <c r="L56" s="140"/>
      <c r="M56" s="157">
        <v>30746</v>
      </c>
      <c r="N56" s="140"/>
      <c r="O56" s="157">
        <v>793</v>
      </c>
      <c r="P56" s="141"/>
      <c r="Q56" s="157">
        <v>624</v>
      </c>
      <c r="R56" s="141"/>
      <c r="S56" s="157">
        <v>5192</v>
      </c>
      <c r="T56" s="153"/>
      <c r="U56" s="157">
        <v>4338</v>
      </c>
      <c r="W56" s="143"/>
    </row>
    <row r="57" spans="1:23" ht="12.75" customHeight="1">
      <c r="A57" s="143" t="s">
        <v>135</v>
      </c>
      <c r="B57" s="144" t="s">
        <v>136</v>
      </c>
      <c r="C57" s="145">
        <v>2664</v>
      </c>
      <c r="D57" s="146"/>
      <c r="E57" s="145">
        <v>1770</v>
      </c>
      <c r="F57" s="146"/>
      <c r="G57" s="157">
        <v>1032</v>
      </c>
      <c r="H57" s="147"/>
      <c r="I57" s="157">
        <v>673</v>
      </c>
      <c r="J57" s="147"/>
      <c r="K57" s="157">
        <v>1399</v>
      </c>
      <c r="L57" s="140"/>
      <c r="M57" s="157">
        <v>794</v>
      </c>
      <c r="N57" s="140"/>
      <c r="O57" s="157">
        <v>57</v>
      </c>
      <c r="P57" s="141"/>
      <c r="Q57" s="157">
        <v>43</v>
      </c>
      <c r="R57" s="141"/>
      <c r="S57" s="157">
        <v>176</v>
      </c>
      <c r="U57" s="157">
        <v>260</v>
      </c>
      <c r="W57" s="143"/>
    </row>
    <row r="58" spans="1:23" ht="12.75" customHeight="1">
      <c r="A58" s="143" t="s">
        <v>137</v>
      </c>
      <c r="B58" s="148" t="s">
        <v>138</v>
      </c>
      <c r="C58" s="149">
        <v>39475</v>
      </c>
      <c r="D58" s="150"/>
      <c r="E58" s="149">
        <v>13610</v>
      </c>
      <c r="F58" s="150"/>
      <c r="G58" s="149">
        <v>13850</v>
      </c>
      <c r="H58" s="150"/>
      <c r="I58" s="149">
        <v>4348</v>
      </c>
      <c r="J58" s="150"/>
      <c r="K58" s="149">
        <v>21950</v>
      </c>
      <c r="L58" s="151"/>
      <c r="M58" s="149">
        <v>7415</v>
      </c>
      <c r="N58" s="151"/>
      <c r="O58" s="149">
        <v>608</v>
      </c>
      <c r="P58" s="152"/>
      <c r="Q58" s="149">
        <v>321</v>
      </c>
      <c r="R58" s="152"/>
      <c r="S58" s="149">
        <v>3067</v>
      </c>
      <c r="U58" s="149">
        <v>1526</v>
      </c>
      <c r="W58" s="143"/>
    </row>
    <row r="59" spans="1:23" ht="12.75" customHeight="1">
      <c r="A59" s="143" t="s">
        <v>139</v>
      </c>
      <c r="B59" s="144" t="s">
        <v>140</v>
      </c>
      <c r="C59" s="145">
        <v>12399</v>
      </c>
      <c r="D59" s="146"/>
      <c r="E59" s="145">
        <v>5935</v>
      </c>
      <c r="F59" s="146"/>
      <c r="G59" s="157">
        <v>4222</v>
      </c>
      <c r="H59" s="146"/>
      <c r="I59" s="157">
        <v>2116</v>
      </c>
      <c r="J59" s="146"/>
      <c r="K59" s="157">
        <v>6599</v>
      </c>
      <c r="L59" s="140"/>
      <c r="M59" s="157">
        <v>2744</v>
      </c>
      <c r="N59" s="140"/>
      <c r="O59" s="157">
        <v>367</v>
      </c>
      <c r="P59" s="141"/>
      <c r="Q59" s="157">
        <v>264</v>
      </c>
      <c r="R59" s="141"/>
      <c r="S59" s="157">
        <v>1211</v>
      </c>
      <c r="T59" s="153"/>
      <c r="U59" s="157">
        <v>811</v>
      </c>
      <c r="W59" s="143"/>
    </row>
    <row r="60" spans="1:23" ht="25.5" customHeight="1">
      <c r="A60" s="143" t="s">
        <v>141</v>
      </c>
      <c r="B60" s="144" t="s">
        <v>142</v>
      </c>
      <c r="C60" s="145">
        <v>10738</v>
      </c>
      <c r="D60" s="146"/>
      <c r="E60" s="145">
        <v>7372</v>
      </c>
      <c r="F60" s="146"/>
      <c r="G60" s="157">
        <v>4835</v>
      </c>
      <c r="H60" s="147"/>
      <c r="I60" s="157">
        <v>3095</v>
      </c>
      <c r="J60" s="147"/>
      <c r="K60" s="157">
        <v>3849</v>
      </c>
      <c r="L60" s="140"/>
      <c r="M60" s="157">
        <v>2802</v>
      </c>
      <c r="N60" s="140"/>
      <c r="O60" s="157">
        <v>302</v>
      </c>
      <c r="P60" s="141"/>
      <c r="Q60" s="157">
        <v>205</v>
      </c>
      <c r="R60" s="141"/>
      <c r="S60" s="157">
        <v>1752</v>
      </c>
      <c r="U60" s="157">
        <v>1270</v>
      </c>
      <c r="W60" s="143"/>
    </row>
    <row r="61" spans="1:23" ht="25.5" customHeight="1">
      <c r="A61" s="143" t="s">
        <v>143</v>
      </c>
      <c r="B61" s="148" t="s">
        <v>144</v>
      </c>
      <c r="C61" s="149">
        <v>29605</v>
      </c>
      <c r="D61" s="150"/>
      <c r="E61" s="149">
        <v>23421</v>
      </c>
      <c r="F61" s="150"/>
      <c r="G61" s="149">
        <v>13805</v>
      </c>
      <c r="H61" s="150"/>
      <c r="I61" s="149">
        <v>9915</v>
      </c>
      <c r="J61" s="150"/>
      <c r="K61" s="149">
        <v>10867</v>
      </c>
      <c r="L61" s="151"/>
      <c r="M61" s="149">
        <v>9540</v>
      </c>
      <c r="N61" s="151"/>
      <c r="O61" s="149">
        <v>1073</v>
      </c>
      <c r="P61" s="152"/>
      <c r="Q61" s="149">
        <v>912</v>
      </c>
      <c r="R61" s="152"/>
      <c r="S61" s="149">
        <v>3860</v>
      </c>
      <c r="U61" s="149">
        <v>3054</v>
      </c>
      <c r="W61" s="143"/>
    </row>
    <row r="62" spans="1:23" ht="12.75" customHeight="1">
      <c r="A62" s="143" t="s">
        <v>145</v>
      </c>
      <c r="B62" s="144" t="s">
        <v>146</v>
      </c>
      <c r="C62" s="145">
        <v>21267</v>
      </c>
      <c r="D62" s="146"/>
      <c r="E62" s="145">
        <v>16295</v>
      </c>
      <c r="F62" s="146"/>
      <c r="G62" s="157">
        <v>6896</v>
      </c>
      <c r="H62" s="146"/>
      <c r="I62" s="157">
        <v>4506</v>
      </c>
      <c r="J62" s="146"/>
      <c r="K62" s="157">
        <v>10644</v>
      </c>
      <c r="L62" s="140"/>
      <c r="M62" s="157">
        <v>8521</v>
      </c>
      <c r="N62" s="140"/>
      <c r="O62" s="157">
        <v>1054</v>
      </c>
      <c r="P62" s="141"/>
      <c r="Q62" s="157">
        <v>827</v>
      </c>
      <c r="R62" s="141"/>
      <c r="S62" s="157">
        <v>2673</v>
      </c>
      <c r="U62" s="157">
        <v>2441</v>
      </c>
      <c r="W62" s="143"/>
    </row>
    <row r="63" spans="1:23" ht="12.75" customHeight="1">
      <c r="A63" s="143" t="s">
        <v>147</v>
      </c>
      <c r="B63" s="144" t="s">
        <v>148</v>
      </c>
      <c r="C63" s="157">
        <v>1241</v>
      </c>
      <c r="D63" s="146"/>
      <c r="E63" s="157">
        <v>792</v>
      </c>
      <c r="F63" s="146"/>
      <c r="G63" s="157">
        <v>476</v>
      </c>
      <c r="H63" s="147"/>
      <c r="I63" s="157">
        <v>272</v>
      </c>
      <c r="J63" s="147"/>
      <c r="K63" s="157">
        <v>638</v>
      </c>
      <c r="L63" s="139"/>
      <c r="M63" s="157">
        <v>360</v>
      </c>
      <c r="N63" s="139"/>
      <c r="O63" s="157">
        <v>26</v>
      </c>
      <c r="P63" s="139"/>
      <c r="Q63" s="157">
        <v>7</v>
      </c>
      <c r="R63" s="139"/>
      <c r="S63" s="157">
        <v>101</v>
      </c>
      <c r="U63" s="157">
        <v>153</v>
      </c>
      <c r="W63" s="143"/>
    </row>
    <row r="64" spans="1:23" ht="12.75" customHeight="1">
      <c r="A64" s="143" t="s">
        <v>149</v>
      </c>
      <c r="B64" s="144" t="s">
        <v>150</v>
      </c>
      <c r="C64" s="157">
        <v>5117</v>
      </c>
      <c r="D64" s="146"/>
      <c r="E64" s="157">
        <v>2984</v>
      </c>
      <c r="F64" s="146"/>
      <c r="G64" s="157">
        <v>774</v>
      </c>
      <c r="H64" s="147"/>
      <c r="I64" s="157">
        <v>422</v>
      </c>
      <c r="J64" s="147"/>
      <c r="K64" s="157">
        <v>2327</v>
      </c>
      <c r="L64" s="139"/>
      <c r="M64" s="157">
        <v>1335</v>
      </c>
      <c r="N64" s="139"/>
      <c r="O64" s="157">
        <v>71</v>
      </c>
      <c r="P64" s="139"/>
      <c r="Q64" s="157">
        <v>60</v>
      </c>
      <c r="R64" s="139"/>
      <c r="S64" s="157">
        <v>1945</v>
      </c>
      <c r="U64" s="157">
        <v>1167</v>
      </c>
      <c r="W64" s="143"/>
    </row>
    <row r="65" spans="1:23" ht="12.75" customHeight="1">
      <c r="A65" s="143" t="s">
        <v>151</v>
      </c>
      <c r="B65" s="144" t="s">
        <v>152</v>
      </c>
      <c r="C65" s="145">
        <v>4813</v>
      </c>
      <c r="D65" s="146"/>
      <c r="E65" s="145">
        <v>2382</v>
      </c>
      <c r="F65" s="146"/>
      <c r="G65" s="157">
        <v>1997</v>
      </c>
      <c r="H65" s="147"/>
      <c r="I65" s="157">
        <v>820</v>
      </c>
      <c r="J65" s="147"/>
      <c r="K65" s="157">
        <v>1945</v>
      </c>
      <c r="L65" s="139"/>
      <c r="M65" s="157">
        <v>1016</v>
      </c>
      <c r="N65" s="139"/>
      <c r="O65" s="157">
        <v>212</v>
      </c>
      <c r="P65" s="139"/>
      <c r="Q65" s="157">
        <v>183</v>
      </c>
      <c r="R65" s="139"/>
      <c r="S65" s="157">
        <v>659</v>
      </c>
      <c r="U65" s="157">
        <v>363</v>
      </c>
      <c r="W65" s="143"/>
    </row>
    <row r="66" spans="1:23" ht="12.75" customHeight="1">
      <c r="A66" s="143" t="s">
        <v>153</v>
      </c>
      <c r="B66" s="148" t="s">
        <v>154</v>
      </c>
      <c r="C66" s="149">
        <v>7083</v>
      </c>
      <c r="D66" s="150"/>
      <c r="E66" s="149">
        <v>5226</v>
      </c>
      <c r="F66" s="150"/>
      <c r="G66" s="149">
        <v>829</v>
      </c>
      <c r="H66" s="150"/>
      <c r="I66" s="149">
        <v>464</v>
      </c>
      <c r="J66" s="150"/>
      <c r="K66" s="149">
        <v>3826</v>
      </c>
      <c r="L66" s="151"/>
      <c r="M66" s="149">
        <v>2278</v>
      </c>
      <c r="N66" s="151"/>
      <c r="O66" s="149">
        <v>102</v>
      </c>
      <c r="P66" s="152"/>
      <c r="Q66" s="149">
        <v>84</v>
      </c>
      <c r="R66" s="152"/>
      <c r="S66" s="149">
        <v>2326</v>
      </c>
      <c r="U66" s="149">
        <v>2400</v>
      </c>
      <c r="W66" s="143"/>
    </row>
    <row r="67" spans="1:23" ht="12.75" customHeight="1">
      <c r="A67" s="143" t="s">
        <v>155</v>
      </c>
      <c r="B67" s="144" t="s">
        <v>156</v>
      </c>
      <c r="C67" s="145">
        <v>17943</v>
      </c>
      <c r="D67" s="146"/>
      <c r="E67" s="145">
        <v>11625</v>
      </c>
      <c r="F67" s="146"/>
      <c r="G67" s="145">
        <v>6489</v>
      </c>
      <c r="H67" s="147"/>
      <c r="I67" s="145">
        <v>3511</v>
      </c>
      <c r="J67" s="147"/>
      <c r="K67" s="145">
        <v>8906</v>
      </c>
      <c r="L67" s="139"/>
      <c r="M67" s="145">
        <v>6072</v>
      </c>
      <c r="N67" s="139"/>
      <c r="O67" s="145">
        <v>609</v>
      </c>
      <c r="P67" s="139"/>
      <c r="Q67" s="145">
        <v>379</v>
      </c>
      <c r="R67" s="139"/>
      <c r="S67" s="145">
        <v>1939</v>
      </c>
      <c r="T67" s="153"/>
      <c r="U67" s="145">
        <v>1663</v>
      </c>
      <c r="V67" s="153"/>
      <c r="W67" s="143"/>
    </row>
    <row r="68" spans="1:23" ht="12.75" customHeight="1">
      <c r="A68" s="143" t="s">
        <v>157</v>
      </c>
      <c r="B68" s="148" t="s">
        <v>158</v>
      </c>
      <c r="C68" s="149">
        <v>22917</v>
      </c>
      <c r="D68" s="150"/>
      <c r="E68" s="149">
        <v>20348</v>
      </c>
      <c r="F68" s="150"/>
      <c r="G68" s="149">
        <v>9942</v>
      </c>
      <c r="H68" s="150"/>
      <c r="I68" s="149">
        <v>7645</v>
      </c>
      <c r="J68" s="150"/>
      <c r="K68" s="149">
        <v>10140</v>
      </c>
      <c r="L68" s="151"/>
      <c r="M68" s="149">
        <v>10076</v>
      </c>
      <c r="N68" s="151"/>
      <c r="O68" s="149">
        <v>849</v>
      </c>
      <c r="P68" s="152"/>
      <c r="Q68" s="149">
        <v>713</v>
      </c>
      <c r="R68" s="152"/>
      <c r="S68" s="149">
        <v>1986</v>
      </c>
      <c r="U68" s="149">
        <v>1914</v>
      </c>
      <c r="W68" s="143"/>
    </row>
    <row r="69" spans="1:23" ht="12.75" customHeight="1">
      <c r="A69" s="143" t="s">
        <v>159</v>
      </c>
      <c r="B69" s="160" t="s">
        <v>160</v>
      </c>
      <c r="C69" s="161">
        <v>1553</v>
      </c>
      <c r="D69" s="146"/>
      <c r="E69" s="161">
        <v>1161</v>
      </c>
      <c r="F69" s="146"/>
      <c r="G69" s="161">
        <v>762</v>
      </c>
      <c r="H69" s="147"/>
      <c r="I69" s="161">
        <v>387</v>
      </c>
      <c r="J69" s="147"/>
      <c r="K69" s="161">
        <v>486</v>
      </c>
      <c r="L69" s="139"/>
      <c r="M69" s="161">
        <v>461</v>
      </c>
      <c r="N69" s="139"/>
      <c r="O69" s="161">
        <v>29</v>
      </c>
      <c r="P69" s="139"/>
      <c r="Q69" s="161">
        <v>15</v>
      </c>
      <c r="R69" s="139"/>
      <c r="S69" s="153">
        <v>276</v>
      </c>
      <c r="T69" s="153"/>
      <c r="U69" s="161">
        <v>298</v>
      </c>
      <c r="W69" s="143"/>
    </row>
    <row r="70" spans="1:23" ht="21.75" customHeight="1">
      <c r="A70" s="143" t="s">
        <v>161</v>
      </c>
      <c r="B70" s="144" t="s">
        <v>162</v>
      </c>
      <c r="C70" s="145">
        <v>1172</v>
      </c>
      <c r="D70" s="146"/>
      <c r="E70" s="145">
        <v>1343</v>
      </c>
      <c r="F70" s="146"/>
      <c r="G70" s="145">
        <v>530</v>
      </c>
      <c r="H70" s="147"/>
      <c r="I70" s="145">
        <v>391</v>
      </c>
      <c r="J70" s="147"/>
      <c r="K70" s="145">
        <v>448</v>
      </c>
      <c r="L70" s="139"/>
      <c r="M70" s="145">
        <v>747</v>
      </c>
      <c r="N70" s="139"/>
      <c r="O70" s="145">
        <v>33</v>
      </c>
      <c r="P70" s="139"/>
      <c r="Q70" s="145">
        <v>27</v>
      </c>
      <c r="R70" s="139"/>
      <c r="S70" s="145">
        <v>161</v>
      </c>
      <c r="U70" s="145">
        <v>178</v>
      </c>
      <c r="W70" s="143"/>
    </row>
    <row r="71" spans="1:23" ht="21.75" customHeight="1">
      <c r="A71" s="143" t="s">
        <v>163</v>
      </c>
      <c r="B71" s="144" t="s">
        <v>164</v>
      </c>
      <c r="C71" s="145">
        <v>2155</v>
      </c>
      <c r="D71" s="146"/>
      <c r="E71" s="145">
        <v>1442</v>
      </c>
      <c r="F71" s="146"/>
      <c r="G71" s="145">
        <v>419</v>
      </c>
      <c r="H71" s="147"/>
      <c r="I71" s="145">
        <v>273</v>
      </c>
      <c r="J71" s="147"/>
      <c r="K71" s="145">
        <v>1084</v>
      </c>
      <c r="L71" s="139"/>
      <c r="M71" s="145">
        <v>782</v>
      </c>
      <c r="N71" s="139"/>
      <c r="O71" s="145">
        <v>47</v>
      </c>
      <c r="P71" s="139"/>
      <c r="Q71" s="145">
        <v>13</v>
      </c>
      <c r="R71" s="139"/>
      <c r="S71" s="145">
        <v>605</v>
      </c>
      <c r="U71" s="145">
        <v>374</v>
      </c>
      <c r="W71" s="143"/>
    </row>
    <row r="72" spans="1:23" ht="12.75" customHeight="1">
      <c r="A72" s="143" t="s">
        <v>165</v>
      </c>
      <c r="B72" s="144" t="s">
        <v>166</v>
      </c>
      <c r="C72" s="145">
        <v>4824</v>
      </c>
      <c r="D72" s="146"/>
      <c r="E72" s="145">
        <v>3669</v>
      </c>
      <c r="F72" s="146"/>
      <c r="G72" s="145">
        <v>1578</v>
      </c>
      <c r="H72" s="147"/>
      <c r="I72" s="145">
        <v>1018</v>
      </c>
      <c r="J72" s="147"/>
      <c r="K72" s="145">
        <v>2218</v>
      </c>
      <c r="L72" s="139"/>
      <c r="M72" s="145">
        <v>1984</v>
      </c>
      <c r="N72" s="139"/>
      <c r="O72" s="145">
        <v>122</v>
      </c>
      <c r="P72" s="139"/>
      <c r="Q72" s="145">
        <v>73</v>
      </c>
      <c r="R72" s="139"/>
      <c r="S72" s="145">
        <v>906</v>
      </c>
      <c r="U72" s="145">
        <v>594</v>
      </c>
      <c r="W72" s="143"/>
    </row>
    <row r="73" spans="1:23" ht="21.75" customHeight="1">
      <c r="A73" s="143" t="s">
        <v>167</v>
      </c>
      <c r="B73" s="144" t="s">
        <v>168</v>
      </c>
      <c r="C73" s="145">
        <v>3741</v>
      </c>
      <c r="D73" s="146"/>
      <c r="E73" s="145">
        <v>3065</v>
      </c>
      <c r="F73" s="146"/>
      <c r="G73" s="145">
        <v>1432</v>
      </c>
      <c r="H73" s="147"/>
      <c r="I73" s="145">
        <v>1093</v>
      </c>
      <c r="J73" s="147"/>
      <c r="K73" s="145">
        <v>1489</v>
      </c>
      <c r="L73" s="139"/>
      <c r="M73" s="145">
        <v>1387</v>
      </c>
      <c r="N73" s="139"/>
      <c r="O73" s="145">
        <v>47</v>
      </c>
      <c r="P73" s="139"/>
      <c r="Q73" s="145">
        <v>74</v>
      </c>
      <c r="R73" s="139"/>
      <c r="S73" s="145">
        <v>773</v>
      </c>
      <c r="U73" s="145">
        <v>511</v>
      </c>
      <c r="W73" s="143"/>
    </row>
    <row r="74" spans="1:23" ht="12.75" customHeight="1">
      <c r="A74" s="143" t="s">
        <v>169</v>
      </c>
      <c r="B74" s="148" t="s">
        <v>170</v>
      </c>
      <c r="C74" s="149">
        <v>787</v>
      </c>
      <c r="D74" s="150"/>
      <c r="E74" s="149">
        <v>479</v>
      </c>
      <c r="F74" s="150"/>
      <c r="G74" s="149">
        <v>271</v>
      </c>
      <c r="H74" s="150"/>
      <c r="I74" s="149">
        <v>186</v>
      </c>
      <c r="J74" s="150"/>
      <c r="K74" s="149">
        <v>304</v>
      </c>
      <c r="L74" s="151"/>
      <c r="M74" s="149">
        <v>206</v>
      </c>
      <c r="N74" s="151"/>
      <c r="O74" s="149">
        <v>30</v>
      </c>
      <c r="P74" s="152"/>
      <c r="Q74" s="149">
        <v>24</v>
      </c>
      <c r="R74" s="152"/>
      <c r="S74" s="149">
        <v>182</v>
      </c>
      <c r="U74" s="149">
        <v>63</v>
      </c>
      <c r="W74" s="143"/>
    </row>
    <row r="75" spans="1:23" ht="22.5" customHeight="1">
      <c r="A75" s="143" t="s">
        <v>171</v>
      </c>
      <c r="B75" s="144" t="s">
        <v>172</v>
      </c>
      <c r="C75" s="145">
        <v>3694</v>
      </c>
      <c r="D75" s="146"/>
      <c r="E75" s="145">
        <v>2123</v>
      </c>
      <c r="F75" s="146"/>
      <c r="G75" s="145">
        <v>1618</v>
      </c>
      <c r="H75" s="147"/>
      <c r="I75" s="145">
        <v>884</v>
      </c>
      <c r="J75" s="147"/>
      <c r="K75" s="145">
        <v>1289</v>
      </c>
      <c r="L75" s="139"/>
      <c r="M75" s="145">
        <v>535</v>
      </c>
      <c r="N75" s="139"/>
      <c r="O75" s="145">
        <v>59</v>
      </c>
      <c r="P75" s="139"/>
      <c r="Q75" s="145">
        <v>52</v>
      </c>
      <c r="R75" s="139"/>
      <c r="S75" s="145">
        <v>728</v>
      </c>
      <c r="T75" s="153"/>
      <c r="U75" s="145">
        <v>652</v>
      </c>
      <c r="W75" s="143"/>
    </row>
    <row r="76" spans="1:23" ht="21.75" customHeight="1">
      <c r="A76" s="143" t="s">
        <v>173</v>
      </c>
      <c r="B76" s="144" t="s">
        <v>174</v>
      </c>
      <c r="C76" s="145">
        <v>2758</v>
      </c>
      <c r="D76" s="146"/>
      <c r="E76" s="145">
        <v>2253</v>
      </c>
      <c r="F76" s="146"/>
      <c r="G76" s="145">
        <v>902</v>
      </c>
      <c r="H76" s="147"/>
      <c r="I76" s="145">
        <v>645</v>
      </c>
      <c r="J76" s="147"/>
      <c r="K76" s="145">
        <v>1216</v>
      </c>
      <c r="L76" s="139"/>
      <c r="M76" s="145">
        <v>1224</v>
      </c>
      <c r="N76" s="139"/>
      <c r="O76" s="145">
        <v>53</v>
      </c>
      <c r="P76" s="139"/>
      <c r="Q76" s="145">
        <v>39</v>
      </c>
      <c r="R76" s="139"/>
      <c r="S76" s="145">
        <v>587</v>
      </c>
      <c r="U76" s="145">
        <v>345</v>
      </c>
      <c r="W76" s="143"/>
    </row>
    <row r="77" spans="1:23" ht="21.75" customHeight="1">
      <c r="A77" s="143" t="s">
        <v>175</v>
      </c>
      <c r="B77" s="148" t="s">
        <v>176</v>
      </c>
      <c r="C77" s="149">
        <v>834</v>
      </c>
      <c r="D77" s="150"/>
      <c r="E77" s="149">
        <v>522</v>
      </c>
      <c r="F77" s="150"/>
      <c r="G77" s="149">
        <v>340</v>
      </c>
      <c r="H77" s="150"/>
      <c r="I77" s="149">
        <v>220</v>
      </c>
      <c r="J77" s="150"/>
      <c r="K77" s="149">
        <v>373</v>
      </c>
      <c r="L77" s="151"/>
      <c r="M77" s="149">
        <v>182</v>
      </c>
      <c r="N77" s="151"/>
      <c r="O77" s="149">
        <v>18</v>
      </c>
      <c r="P77" s="152"/>
      <c r="Q77" s="149">
        <v>15</v>
      </c>
      <c r="R77" s="152"/>
      <c r="S77" s="149">
        <v>103</v>
      </c>
      <c r="U77" s="149">
        <v>105</v>
      </c>
      <c r="W77" s="143"/>
    </row>
    <row r="78" spans="1:23" ht="12.75" customHeight="1">
      <c r="A78" s="143" t="s">
        <v>177</v>
      </c>
      <c r="B78" s="158" t="s">
        <v>178</v>
      </c>
      <c r="C78" s="159">
        <v>4556</v>
      </c>
      <c r="D78" s="150"/>
      <c r="E78" s="159">
        <v>2243</v>
      </c>
      <c r="F78" s="150"/>
      <c r="G78" s="159">
        <v>1713</v>
      </c>
      <c r="H78" s="150"/>
      <c r="I78" s="159">
        <v>841</v>
      </c>
      <c r="J78" s="150"/>
      <c r="K78" s="159">
        <v>2259</v>
      </c>
      <c r="L78" s="151"/>
      <c r="M78" s="159">
        <v>1110</v>
      </c>
      <c r="N78" s="151"/>
      <c r="O78" s="159">
        <v>48</v>
      </c>
      <c r="P78" s="152"/>
      <c r="Q78" s="159">
        <v>30</v>
      </c>
      <c r="R78" s="152"/>
      <c r="S78" s="159">
        <v>536</v>
      </c>
      <c r="T78" s="153"/>
      <c r="U78" s="159">
        <v>262</v>
      </c>
      <c r="W78" s="143"/>
    </row>
    <row r="79" spans="1:23" ht="12.75" customHeight="1">
      <c r="A79" s="143" t="s">
        <v>179</v>
      </c>
      <c r="B79" s="144" t="s">
        <v>180</v>
      </c>
      <c r="C79" s="145">
        <v>2068</v>
      </c>
      <c r="D79" s="146"/>
      <c r="E79" s="145">
        <v>2226</v>
      </c>
      <c r="F79" s="146"/>
      <c r="G79" s="145">
        <v>778</v>
      </c>
      <c r="H79" s="147"/>
      <c r="I79" s="145">
        <v>848</v>
      </c>
      <c r="J79" s="147"/>
      <c r="K79" s="145">
        <v>899</v>
      </c>
      <c r="L79" s="139"/>
      <c r="M79" s="145">
        <v>936</v>
      </c>
      <c r="N79" s="139"/>
      <c r="O79" s="145">
        <v>46</v>
      </c>
      <c r="P79" s="139"/>
      <c r="Q79" s="145">
        <v>68</v>
      </c>
      <c r="R79" s="139"/>
      <c r="S79" s="145">
        <v>345</v>
      </c>
      <c r="T79" s="153"/>
      <c r="U79" s="145">
        <v>374</v>
      </c>
      <c r="W79" s="143"/>
    </row>
    <row r="80" spans="1:23" ht="21.75" customHeight="1">
      <c r="A80" s="143" t="s">
        <v>181</v>
      </c>
      <c r="B80" s="144" t="s">
        <v>182</v>
      </c>
      <c r="C80" s="145">
        <v>1814</v>
      </c>
      <c r="D80" s="146"/>
      <c r="E80" s="145">
        <v>1349</v>
      </c>
      <c r="F80" s="146"/>
      <c r="G80" s="145">
        <v>716</v>
      </c>
      <c r="H80" s="147"/>
      <c r="I80" s="145">
        <v>523</v>
      </c>
      <c r="J80" s="147"/>
      <c r="K80" s="145">
        <v>820</v>
      </c>
      <c r="L80" s="139"/>
      <c r="M80" s="145">
        <v>603</v>
      </c>
      <c r="N80" s="139"/>
      <c r="O80" s="145">
        <v>76</v>
      </c>
      <c r="P80" s="139"/>
      <c r="Q80" s="145">
        <v>18</v>
      </c>
      <c r="R80" s="139"/>
      <c r="S80" s="145">
        <v>202</v>
      </c>
      <c r="U80" s="145">
        <v>205</v>
      </c>
      <c r="W80" s="143"/>
    </row>
    <row r="81" spans="1:23" ht="21.75" customHeight="1">
      <c r="A81" s="143" t="s">
        <v>183</v>
      </c>
      <c r="B81" s="144" t="s">
        <v>184</v>
      </c>
      <c r="C81" s="145">
        <v>2505</v>
      </c>
      <c r="D81" s="155"/>
      <c r="E81" s="145">
        <v>2943</v>
      </c>
      <c r="F81" s="155"/>
      <c r="G81" s="145">
        <v>1053</v>
      </c>
      <c r="H81" s="156"/>
      <c r="I81" s="145">
        <v>1111</v>
      </c>
      <c r="J81" s="156"/>
      <c r="K81" s="145">
        <v>1076</v>
      </c>
      <c r="L81" s="141"/>
      <c r="M81" s="145">
        <v>1288</v>
      </c>
      <c r="N81" s="141"/>
      <c r="O81" s="145">
        <v>56</v>
      </c>
      <c r="P81" s="141"/>
      <c r="Q81" s="145">
        <v>41</v>
      </c>
      <c r="R81" s="141"/>
      <c r="S81" s="145">
        <v>320</v>
      </c>
      <c r="U81" s="145">
        <v>503</v>
      </c>
      <c r="W81" s="143"/>
    </row>
    <row r="82" spans="1:23" ht="12.75" customHeight="1">
      <c r="A82" s="143" t="s">
        <v>185</v>
      </c>
      <c r="B82" s="144" t="s">
        <v>186</v>
      </c>
      <c r="C82" s="145">
        <v>520</v>
      </c>
      <c r="D82" s="146"/>
      <c r="E82" s="145">
        <v>393</v>
      </c>
      <c r="F82" s="146"/>
      <c r="G82" s="145">
        <v>150</v>
      </c>
      <c r="H82" s="147"/>
      <c r="I82" s="145">
        <v>110</v>
      </c>
      <c r="J82" s="147"/>
      <c r="K82" s="145">
        <v>170</v>
      </c>
      <c r="L82" s="139"/>
      <c r="M82" s="145">
        <v>143</v>
      </c>
      <c r="N82" s="139"/>
      <c r="O82" s="145">
        <v>69</v>
      </c>
      <c r="P82" s="139"/>
      <c r="Q82" s="145">
        <v>49</v>
      </c>
      <c r="R82" s="139"/>
      <c r="S82" s="145">
        <v>131</v>
      </c>
      <c r="U82" s="145">
        <v>91</v>
      </c>
      <c r="W82" s="143"/>
    </row>
    <row r="83" spans="1:23" ht="12.75" customHeight="1">
      <c r="A83" s="143" t="s">
        <v>187</v>
      </c>
      <c r="B83" s="144" t="s">
        <v>188</v>
      </c>
      <c r="C83" s="145">
        <v>3695</v>
      </c>
      <c r="D83" s="146"/>
      <c r="E83" s="145">
        <v>3529</v>
      </c>
      <c r="F83" s="146"/>
      <c r="G83" s="145">
        <v>1632</v>
      </c>
      <c r="H83" s="147"/>
      <c r="I83" s="145">
        <v>1227</v>
      </c>
      <c r="J83" s="147"/>
      <c r="K83" s="145">
        <v>1185</v>
      </c>
      <c r="L83" s="139"/>
      <c r="M83" s="145">
        <v>1629</v>
      </c>
      <c r="N83" s="139"/>
      <c r="O83" s="145">
        <v>199</v>
      </c>
      <c r="P83" s="139"/>
      <c r="Q83" s="145">
        <v>156</v>
      </c>
      <c r="R83" s="139"/>
      <c r="S83" s="145">
        <v>679</v>
      </c>
      <c r="U83" s="145">
        <v>517</v>
      </c>
      <c r="W83" s="143"/>
    </row>
    <row r="84" spans="1:23" ht="12.75" customHeight="1">
      <c r="A84" s="143" t="s">
        <v>189</v>
      </c>
      <c r="B84" s="144" t="s">
        <v>190</v>
      </c>
      <c r="C84" s="145">
        <v>27122</v>
      </c>
      <c r="D84" s="146"/>
      <c r="E84" s="145">
        <v>7579</v>
      </c>
      <c r="F84" s="146"/>
      <c r="G84" s="145">
        <v>9517</v>
      </c>
      <c r="H84" s="147"/>
      <c r="I84" s="145">
        <v>2124</v>
      </c>
      <c r="J84" s="147"/>
      <c r="K84" s="145">
        <v>13573</v>
      </c>
      <c r="L84" s="139"/>
      <c r="M84" s="145">
        <v>4354</v>
      </c>
      <c r="N84" s="139"/>
      <c r="O84" s="145">
        <v>780</v>
      </c>
      <c r="P84" s="139"/>
      <c r="Q84" s="145">
        <v>216</v>
      </c>
      <c r="R84" s="139"/>
      <c r="S84" s="145">
        <v>3252</v>
      </c>
      <c r="U84" s="145">
        <v>885</v>
      </c>
      <c r="W84" s="143"/>
    </row>
    <row r="85" spans="1:23" ht="12.75" customHeight="1">
      <c r="A85" s="143" t="s">
        <v>191</v>
      </c>
      <c r="B85" s="148" t="s">
        <v>192</v>
      </c>
      <c r="C85" s="149">
        <v>557</v>
      </c>
      <c r="D85" s="150"/>
      <c r="E85" s="149">
        <v>466</v>
      </c>
      <c r="F85" s="150"/>
      <c r="G85" s="149">
        <v>136</v>
      </c>
      <c r="H85" s="150"/>
      <c r="I85" s="149">
        <v>141</v>
      </c>
      <c r="J85" s="150"/>
      <c r="K85" s="149">
        <v>261</v>
      </c>
      <c r="L85" s="151"/>
      <c r="M85" s="149">
        <v>251</v>
      </c>
      <c r="N85" s="151"/>
      <c r="O85" s="149">
        <v>24</v>
      </c>
      <c r="P85" s="152"/>
      <c r="Q85" s="149">
        <v>15</v>
      </c>
      <c r="R85" s="152"/>
      <c r="S85" s="149">
        <v>136</v>
      </c>
      <c r="U85" s="149">
        <v>59</v>
      </c>
      <c r="W85" s="143"/>
    </row>
    <row r="86" spans="1:23" ht="12.75" customHeight="1">
      <c r="A86" s="143" t="s">
        <v>193</v>
      </c>
      <c r="B86" s="144" t="s">
        <v>194</v>
      </c>
      <c r="C86" s="145">
        <v>850</v>
      </c>
      <c r="D86" s="146"/>
      <c r="E86" s="145">
        <v>792</v>
      </c>
      <c r="F86" s="146"/>
      <c r="G86" s="145">
        <v>362</v>
      </c>
      <c r="H86" s="147"/>
      <c r="I86" s="145">
        <v>308</v>
      </c>
      <c r="J86" s="147"/>
      <c r="K86" s="145">
        <v>348</v>
      </c>
      <c r="L86" s="139"/>
      <c r="M86" s="145">
        <v>370</v>
      </c>
      <c r="N86" s="139"/>
      <c r="O86" s="145">
        <v>38</v>
      </c>
      <c r="P86" s="139"/>
      <c r="Q86" s="145">
        <v>34</v>
      </c>
      <c r="R86" s="139"/>
      <c r="S86" s="145">
        <v>102</v>
      </c>
      <c r="T86" s="153"/>
      <c r="U86" s="145">
        <v>80</v>
      </c>
      <c r="W86" s="143"/>
    </row>
    <row r="87" spans="1:23" ht="12.75" customHeight="1">
      <c r="A87" s="143" t="s">
        <v>195</v>
      </c>
      <c r="B87" s="144" t="s">
        <v>196</v>
      </c>
      <c r="C87" s="145">
        <v>11955</v>
      </c>
      <c r="D87" s="146"/>
      <c r="E87" s="145">
        <v>1287</v>
      </c>
      <c r="F87" s="146"/>
      <c r="G87" s="145">
        <v>4851</v>
      </c>
      <c r="H87" s="147"/>
      <c r="I87" s="145">
        <v>500</v>
      </c>
      <c r="J87" s="147"/>
      <c r="K87" s="145">
        <v>5873</v>
      </c>
      <c r="L87" s="139"/>
      <c r="M87" s="145">
        <v>621</v>
      </c>
      <c r="N87" s="139"/>
      <c r="O87" s="145">
        <v>335</v>
      </c>
      <c r="P87" s="139"/>
      <c r="Q87" s="145">
        <v>29</v>
      </c>
      <c r="R87" s="139"/>
      <c r="S87" s="145">
        <v>896</v>
      </c>
      <c r="U87" s="145">
        <v>137</v>
      </c>
      <c r="W87" s="143"/>
    </row>
    <row r="88" spans="1:23" ht="33.75" customHeight="1">
      <c r="A88" s="143" t="s">
        <v>197</v>
      </c>
      <c r="B88" s="144" t="s">
        <v>198</v>
      </c>
      <c r="C88" s="145">
        <v>1657</v>
      </c>
      <c r="D88" s="155"/>
      <c r="E88" s="145">
        <v>2032</v>
      </c>
      <c r="F88" s="155"/>
      <c r="G88" s="145">
        <v>588</v>
      </c>
      <c r="H88" s="156"/>
      <c r="I88" s="145">
        <v>474</v>
      </c>
      <c r="J88" s="156"/>
      <c r="K88" s="145">
        <v>740</v>
      </c>
      <c r="L88" s="141"/>
      <c r="M88" s="145">
        <v>1156</v>
      </c>
      <c r="N88" s="141"/>
      <c r="O88" s="145">
        <v>58</v>
      </c>
      <c r="P88" s="141"/>
      <c r="Q88" s="145">
        <v>33</v>
      </c>
      <c r="R88" s="141"/>
      <c r="S88" s="145">
        <v>271</v>
      </c>
      <c r="U88" s="145">
        <v>369</v>
      </c>
      <c r="W88" s="143"/>
    </row>
    <row r="89" spans="1:23" ht="12.75" customHeight="1">
      <c r="A89" s="143" t="s">
        <v>199</v>
      </c>
      <c r="B89" s="144" t="s">
        <v>200</v>
      </c>
      <c r="C89" s="145">
        <v>15139</v>
      </c>
      <c r="D89" s="146"/>
      <c r="E89" s="145">
        <v>18475</v>
      </c>
      <c r="F89" s="146"/>
      <c r="G89" s="145">
        <v>1721</v>
      </c>
      <c r="H89" s="147"/>
      <c r="I89" s="145">
        <v>2190</v>
      </c>
      <c r="J89" s="147"/>
      <c r="K89" s="145">
        <v>9414</v>
      </c>
      <c r="L89" s="139"/>
      <c r="M89" s="145">
        <v>12960</v>
      </c>
      <c r="N89" s="139"/>
      <c r="O89" s="145">
        <v>552</v>
      </c>
      <c r="P89" s="139"/>
      <c r="Q89" s="145">
        <v>674</v>
      </c>
      <c r="R89" s="139"/>
      <c r="S89" s="145">
        <v>3452</v>
      </c>
      <c r="U89" s="145">
        <v>2651</v>
      </c>
      <c r="W89" s="143"/>
    </row>
    <row r="90" spans="1:23" ht="12.75" customHeight="1">
      <c r="A90" s="143" t="s">
        <v>201</v>
      </c>
      <c r="B90" s="144" t="s">
        <v>202</v>
      </c>
      <c r="C90" s="145">
        <v>15587</v>
      </c>
      <c r="D90" s="146"/>
      <c r="E90" s="145">
        <v>17951</v>
      </c>
      <c r="F90" s="146"/>
      <c r="G90" s="145">
        <v>4558</v>
      </c>
      <c r="H90" s="147"/>
      <c r="I90" s="145">
        <v>4798</v>
      </c>
      <c r="J90" s="147"/>
      <c r="K90" s="145">
        <v>7571</v>
      </c>
      <c r="L90" s="139"/>
      <c r="M90" s="145">
        <v>8781</v>
      </c>
      <c r="N90" s="139"/>
      <c r="O90" s="145">
        <v>814</v>
      </c>
      <c r="P90" s="139"/>
      <c r="Q90" s="145">
        <v>902</v>
      </c>
      <c r="R90" s="139"/>
      <c r="S90" s="145">
        <v>2644</v>
      </c>
      <c r="U90" s="145">
        <v>3470</v>
      </c>
      <c r="W90" s="143"/>
    </row>
    <row r="91" spans="1:23" ht="25.5" customHeight="1">
      <c r="A91" s="143" t="s">
        <v>203</v>
      </c>
      <c r="B91" s="148" t="s">
        <v>204</v>
      </c>
      <c r="C91" s="149">
        <v>4210</v>
      </c>
      <c r="D91" s="150"/>
      <c r="E91" s="149">
        <v>3036</v>
      </c>
      <c r="F91" s="150"/>
      <c r="G91" s="149">
        <v>1805</v>
      </c>
      <c r="H91" s="150"/>
      <c r="I91" s="149">
        <v>1115</v>
      </c>
      <c r="J91" s="150"/>
      <c r="K91" s="149">
        <v>1734</v>
      </c>
      <c r="L91" s="151"/>
      <c r="M91" s="149">
        <v>1385</v>
      </c>
      <c r="N91" s="151"/>
      <c r="O91" s="149">
        <v>123</v>
      </c>
      <c r="P91" s="152"/>
      <c r="Q91" s="149">
        <v>150</v>
      </c>
      <c r="R91" s="152"/>
      <c r="S91" s="149">
        <v>548</v>
      </c>
      <c r="U91" s="149">
        <v>386</v>
      </c>
      <c r="W91" s="143"/>
    </row>
    <row r="92" spans="1:23" ht="25.5" customHeight="1">
      <c r="A92" s="143" t="s">
        <v>205</v>
      </c>
      <c r="B92" s="158" t="s">
        <v>206</v>
      </c>
      <c r="C92" s="159">
        <v>1376</v>
      </c>
      <c r="D92" s="150"/>
      <c r="E92" s="159">
        <v>1338</v>
      </c>
      <c r="F92" s="150"/>
      <c r="G92" s="159">
        <v>550</v>
      </c>
      <c r="H92" s="150"/>
      <c r="I92" s="159">
        <v>370</v>
      </c>
      <c r="J92" s="150"/>
      <c r="K92" s="159">
        <v>619</v>
      </c>
      <c r="L92" s="151"/>
      <c r="M92" s="159">
        <v>713</v>
      </c>
      <c r="N92" s="151"/>
      <c r="O92" s="159">
        <v>21</v>
      </c>
      <c r="P92" s="152"/>
      <c r="Q92" s="159">
        <v>43</v>
      </c>
      <c r="R92" s="152"/>
      <c r="S92" s="159">
        <v>186</v>
      </c>
      <c r="T92" s="153"/>
      <c r="U92" s="159">
        <v>212</v>
      </c>
      <c r="W92" s="143"/>
    </row>
    <row r="93" spans="1:23" ht="12.75" customHeight="1">
      <c r="A93" s="143" t="s">
        <v>207</v>
      </c>
      <c r="B93" s="158" t="s">
        <v>208</v>
      </c>
      <c r="C93" s="159">
        <v>4563</v>
      </c>
      <c r="D93" s="150"/>
      <c r="E93" s="159">
        <v>4217</v>
      </c>
      <c r="F93" s="150"/>
      <c r="G93" s="159">
        <v>1804</v>
      </c>
      <c r="H93" s="150"/>
      <c r="I93" s="159">
        <v>1426</v>
      </c>
      <c r="J93" s="150"/>
      <c r="K93" s="159">
        <v>1956</v>
      </c>
      <c r="L93" s="151"/>
      <c r="M93" s="159">
        <v>2130</v>
      </c>
      <c r="N93" s="151"/>
      <c r="O93" s="159">
        <v>141</v>
      </c>
      <c r="P93" s="152"/>
      <c r="Q93" s="159">
        <v>113</v>
      </c>
      <c r="R93" s="152"/>
      <c r="S93" s="159">
        <v>662</v>
      </c>
      <c r="T93" s="153"/>
      <c r="U93" s="159">
        <v>548</v>
      </c>
      <c r="W93" s="143"/>
    </row>
    <row r="94" spans="1:23" ht="12.75" customHeight="1">
      <c r="A94" s="143" t="s">
        <v>209</v>
      </c>
      <c r="B94" s="144" t="s">
        <v>210</v>
      </c>
      <c r="C94" s="145">
        <v>6109</v>
      </c>
      <c r="D94" s="146"/>
      <c r="E94" s="145">
        <v>5345</v>
      </c>
      <c r="F94" s="146"/>
      <c r="G94" s="145">
        <v>2285</v>
      </c>
      <c r="H94" s="147"/>
      <c r="I94" s="145">
        <v>1732</v>
      </c>
      <c r="J94" s="147"/>
      <c r="K94" s="145">
        <v>2300</v>
      </c>
      <c r="L94" s="139"/>
      <c r="M94" s="145">
        <v>2662</v>
      </c>
      <c r="N94" s="139"/>
      <c r="O94" s="145">
        <v>245</v>
      </c>
      <c r="P94" s="139"/>
      <c r="Q94" s="145">
        <v>170</v>
      </c>
      <c r="R94" s="139"/>
      <c r="S94" s="145">
        <v>1279</v>
      </c>
      <c r="T94" s="153"/>
      <c r="U94" s="145">
        <v>781</v>
      </c>
      <c r="W94" s="143"/>
    </row>
    <row r="95" spans="1:23" ht="12.75" customHeight="1">
      <c r="A95" s="143" t="s">
        <v>211</v>
      </c>
      <c r="B95" s="144" t="s">
        <v>212</v>
      </c>
      <c r="C95" s="145">
        <v>3047</v>
      </c>
      <c r="D95" s="146"/>
      <c r="E95" s="145">
        <v>2839</v>
      </c>
      <c r="F95" s="146"/>
      <c r="G95" s="145">
        <v>990</v>
      </c>
      <c r="H95" s="147"/>
      <c r="I95" s="145">
        <v>772</v>
      </c>
      <c r="J95" s="147"/>
      <c r="K95" s="145">
        <v>1427</v>
      </c>
      <c r="L95" s="139"/>
      <c r="M95" s="145">
        <v>1477</v>
      </c>
      <c r="N95" s="139"/>
      <c r="O95" s="145">
        <v>218</v>
      </c>
      <c r="P95" s="139"/>
      <c r="Q95" s="145">
        <v>204</v>
      </c>
      <c r="R95" s="139"/>
      <c r="S95" s="145">
        <v>412</v>
      </c>
      <c r="U95" s="145">
        <v>386</v>
      </c>
      <c r="W95" s="143"/>
    </row>
    <row r="96" spans="1:23" ht="12.75" customHeight="1">
      <c r="A96" s="143" t="s">
        <v>213</v>
      </c>
      <c r="B96" s="148" t="s">
        <v>214</v>
      </c>
      <c r="C96" s="149">
        <v>1675</v>
      </c>
      <c r="D96" s="150"/>
      <c r="E96" s="149">
        <v>2654</v>
      </c>
      <c r="F96" s="150"/>
      <c r="G96" s="149">
        <v>546</v>
      </c>
      <c r="H96" s="150"/>
      <c r="I96" s="149">
        <v>611</v>
      </c>
      <c r="J96" s="150"/>
      <c r="K96" s="149">
        <v>750</v>
      </c>
      <c r="L96" s="151"/>
      <c r="M96" s="149">
        <v>1525</v>
      </c>
      <c r="N96" s="151"/>
      <c r="O96" s="149">
        <v>103</v>
      </c>
      <c r="P96" s="152"/>
      <c r="Q96" s="149">
        <v>119</v>
      </c>
      <c r="R96" s="152"/>
      <c r="S96" s="149">
        <v>276</v>
      </c>
      <c r="U96" s="149">
        <v>399</v>
      </c>
      <c r="W96" s="143"/>
    </row>
    <row r="97" spans="1:23" ht="12.75" customHeight="1">
      <c r="A97" s="143" t="s">
        <v>215</v>
      </c>
      <c r="B97" s="144" t="s">
        <v>216</v>
      </c>
      <c r="C97" s="145">
        <v>889</v>
      </c>
      <c r="D97" s="146"/>
      <c r="E97" s="145">
        <v>721</v>
      </c>
      <c r="F97" s="146"/>
      <c r="G97" s="145">
        <v>366</v>
      </c>
      <c r="H97" s="147"/>
      <c r="I97" s="145">
        <v>258</v>
      </c>
      <c r="J97" s="147"/>
      <c r="K97" s="145">
        <v>404</v>
      </c>
      <c r="L97" s="139"/>
      <c r="M97" s="145">
        <v>349</v>
      </c>
      <c r="N97" s="139"/>
      <c r="O97" s="145">
        <v>22</v>
      </c>
      <c r="P97" s="139"/>
      <c r="Q97" s="145">
        <v>18</v>
      </c>
      <c r="R97" s="139"/>
      <c r="S97" s="145">
        <v>97</v>
      </c>
      <c r="T97" s="153"/>
      <c r="U97" s="145">
        <v>96</v>
      </c>
      <c r="W97" s="143"/>
    </row>
    <row r="98" spans="1:23" ht="21.75" customHeight="1">
      <c r="A98" s="143" t="s">
        <v>217</v>
      </c>
      <c r="B98" s="144" t="s">
        <v>218</v>
      </c>
      <c r="C98" s="145">
        <v>322</v>
      </c>
      <c r="D98" s="155"/>
      <c r="E98" s="145">
        <v>242</v>
      </c>
      <c r="F98" s="155"/>
      <c r="G98" s="145">
        <v>109</v>
      </c>
      <c r="H98" s="156"/>
      <c r="I98" s="145">
        <v>68</v>
      </c>
      <c r="J98" s="156"/>
      <c r="K98" s="145">
        <v>161</v>
      </c>
      <c r="L98" s="141"/>
      <c r="M98" s="145">
        <v>124</v>
      </c>
      <c r="N98" s="141"/>
      <c r="O98" s="145">
        <v>13</v>
      </c>
      <c r="P98" s="141"/>
      <c r="Q98" s="145">
        <v>7</v>
      </c>
      <c r="R98" s="141"/>
      <c r="S98" s="145">
        <v>39</v>
      </c>
      <c r="U98" s="145">
        <v>43</v>
      </c>
      <c r="W98" s="143"/>
    </row>
    <row r="99" spans="1:23" ht="12.75" customHeight="1">
      <c r="A99" s="143" t="s">
        <v>219</v>
      </c>
      <c r="B99" s="144" t="s">
        <v>220</v>
      </c>
      <c r="C99" s="145">
        <v>1057</v>
      </c>
      <c r="D99" s="146"/>
      <c r="E99" s="145">
        <v>989</v>
      </c>
      <c r="F99" s="146"/>
      <c r="G99" s="145">
        <v>384</v>
      </c>
      <c r="H99" s="147"/>
      <c r="I99" s="145">
        <v>380</v>
      </c>
      <c r="J99" s="147"/>
      <c r="K99" s="145">
        <v>514</v>
      </c>
      <c r="L99" s="139"/>
      <c r="M99" s="145">
        <v>452</v>
      </c>
      <c r="N99" s="139"/>
      <c r="O99" s="145">
        <v>56</v>
      </c>
      <c r="P99" s="139"/>
      <c r="Q99" s="145">
        <v>57</v>
      </c>
      <c r="R99" s="139"/>
      <c r="S99" s="145">
        <v>103</v>
      </c>
      <c r="U99" s="145">
        <v>100</v>
      </c>
      <c r="W99" s="143"/>
    </row>
    <row r="100" spans="1:23" ht="12.75" customHeight="1">
      <c r="A100" s="143" t="s">
        <v>221</v>
      </c>
      <c r="B100" s="148" t="s">
        <v>222</v>
      </c>
      <c r="C100" s="149">
        <v>5017</v>
      </c>
      <c r="D100" s="150"/>
      <c r="E100" s="149">
        <v>3497</v>
      </c>
      <c r="F100" s="150"/>
      <c r="G100" s="149">
        <v>1580</v>
      </c>
      <c r="H100" s="150"/>
      <c r="I100" s="149">
        <v>1004</v>
      </c>
      <c r="J100" s="150"/>
      <c r="K100" s="149">
        <v>2629</v>
      </c>
      <c r="L100" s="151"/>
      <c r="M100" s="149">
        <v>1984</v>
      </c>
      <c r="N100" s="151"/>
      <c r="O100" s="149">
        <v>170</v>
      </c>
      <c r="P100" s="152"/>
      <c r="Q100" s="149">
        <v>89</v>
      </c>
      <c r="R100" s="152"/>
      <c r="S100" s="149">
        <v>638</v>
      </c>
      <c r="U100" s="149">
        <v>420</v>
      </c>
      <c r="W100" s="143"/>
    </row>
    <row r="101" spans="1:23" ht="12.75" customHeight="1">
      <c r="A101" s="143" t="s">
        <v>223</v>
      </c>
      <c r="B101" s="144" t="s">
        <v>224</v>
      </c>
      <c r="C101" s="145">
        <v>1959</v>
      </c>
      <c r="D101" s="146"/>
      <c r="E101" s="145">
        <v>1932</v>
      </c>
      <c r="F101" s="146"/>
      <c r="G101" s="145">
        <v>552</v>
      </c>
      <c r="H101" s="147"/>
      <c r="I101" s="145">
        <v>610</v>
      </c>
      <c r="J101" s="147"/>
      <c r="K101" s="145">
        <v>987</v>
      </c>
      <c r="L101" s="139"/>
      <c r="M101" s="145">
        <v>792</v>
      </c>
      <c r="N101" s="139"/>
      <c r="O101" s="145">
        <v>80</v>
      </c>
      <c r="P101" s="139"/>
      <c r="Q101" s="145">
        <v>72</v>
      </c>
      <c r="R101" s="139"/>
      <c r="S101" s="145">
        <v>340</v>
      </c>
      <c r="T101" s="153"/>
      <c r="U101" s="145">
        <v>458</v>
      </c>
      <c r="W101" s="143"/>
    </row>
    <row r="102" spans="1:23" ht="21.75" customHeight="1">
      <c r="A102" s="143" t="s">
        <v>225</v>
      </c>
      <c r="B102" s="144" t="s">
        <v>226</v>
      </c>
      <c r="C102" s="145">
        <v>719</v>
      </c>
      <c r="D102" s="146"/>
      <c r="E102" s="145">
        <v>376</v>
      </c>
      <c r="F102" s="146"/>
      <c r="G102" s="145">
        <v>290</v>
      </c>
      <c r="H102" s="147"/>
      <c r="I102" s="145">
        <v>126</v>
      </c>
      <c r="J102" s="147"/>
      <c r="K102" s="145">
        <v>342</v>
      </c>
      <c r="L102" s="139"/>
      <c r="M102" s="145">
        <v>195</v>
      </c>
      <c r="N102" s="139"/>
      <c r="O102" s="145">
        <v>35</v>
      </c>
      <c r="P102" s="139"/>
      <c r="Q102" s="145">
        <v>13</v>
      </c>
      <c r="R102" s="139"/>
      <c r="S102" s="145">
        <v>52</v>
      </c>
      <c r="U102" s="145">
        <v>42</v>
      </c>
      <c r="W102" s="143"/>
    </row>
    <row r="103" spans="1:23" ht="12.75" customHeight="1">
      <c r="A103" s="143" t="s">
        <v>227</v>
      </c>
      <c r="B103" s="148" t="s">
        <v>228</v>
      </c>
      <c r="C103" s="149">
        <v>9134</v>
      </c>
      <c r="D103" s="150"/>
      <c r="E103" s="149">
        <v>5095</v>
      </c>
      <c r="F103" s="150"/>
      <c r="G103" s="149">
        <v>3381</v>
      </c>
      <c r="H103" s="150"/>
      <c r="I103" s="149">
        <v>2047</v>
      </c>
      <c r="J103" s="150"/>
      <c r="K103" s="149">
        <v>4527</v>
      </c>
      <c r="L103" s="151"/>
      <c r="M103" s="149">
        <v>2323</v>
      </c>
      <c r="N103" s="151"/>
      <c r="O103" s="149">
        <v>324</v>
      </c>
      <c r="P103" s="152"/>
      <c r="Q103" s="149">
        <v>194</v>
      </c>
      <c r="R103" s="152"/>
      <c r="S103" s="149">
        <v>902</v>
      </c>
      <c r="U103" s="149">
        <v>531</v>
      </c>
      <c r="W103" s="143"/>
    </row>
    <row r="104" spans="1:23" ht="21.75" customHeight="1">
      <c r="A104" s="143" t="s">
        <v>229</v>
      </c>
      <c r="B104" s="144" t="s">
        <v>230</v>
      </c>
      <c r="C104" s="145">
        <v>2658</v>
      </c>
      <c r="D104" s="146"/>
      <c r="E104" s="145">
        <v>2445</v>
      </c>
      <c r="F104" s="146"/>
      <c r="G104" s="145">
        <v>1248</v>
      </c>
      <c r="H104" s="147"/>
      <c r="I104" s="145">
        <v>1124</v>
      </c>
      <c r="J104" s="147"/>
      <c r="K104" s="145">
        <v>1121</v>
      </c>
      <c r="L104" s="139"/>
      <c r="M104" s="145">
        <v>1029</v>
      </c>
      <c r="N104" s="139"/>
      <c r="O104" s="145">
        <v>64</v>
      </c>
      <c r="P104" s="139"/>
      <c r="Q104" s="145">
        <v>54</v>
      </c>
      <c r="R104" s="139"/>
      <c r="S104" s="145">
        <v>225</v>
      </c>
      <c r="T104" s="153"/>
      <c r="U104" s="145">
        <v>238</v>
      </c>
      <c r="W104" s="143"/>
    </row>
    <row r="105" spans="1:23" ht="25.5" customHeight="1">
      <c r="A105" s="162" t="s">
        <v>231</v>
      </c>
      <c r="B105" s="144" t="s">
        <v>232</v>
      </c>
      <c r="C105" s="149">
        <v>126</v>
      </c>
      <c r="D105" s="149"/>
      <c r="E105" s="149">
        <v>82</v>
      </c>
      <c r="F105" s="149"/>
      <c r="G105" s="149">
        <v>35</v>
      </c>
      <c r="H105" s="149"/>
      <c r="I105" s="149">
        <v>28</v>
      </c>
      <c r="J105" s="149"/>
      <c r="K105" s="149">
        <v>78</v>
      </c>
      <c r="L105" s="149"/>
      <c r="M105" s="149">
        <v>35</v>
      </c>
      <c r="N105" s="149"/>
      <c r="O105" s="149">
        <v>3</v>
      </c>
      <c r="P105" s="149"/>
      <c r="Q105" s="149">
        <v>8</v>
      </c>
      <c r="R105" s="149"/>
      <c r="S105" s="149">
        <v>10</v>
      </c>
      <c r="U105" s="149">
        <v>11</v>
      </c>
      <c r="W105" s="143"/>
    </row>
    <row r="106" spans="1:23" ht="25.5" customHeight="1">
      <c r="A106" s="163" t="s">
        <v>233</v>
      </c>
      <c r="B106" s="164" t="s">
        <v>234</v>
      </c>
      <c r="C106" s="165">
        <v>181</v>
      </c>
      <c r="D106" s="165"/>
      <c r="E106" s="165">
        <v>184</v>
      </c>
      <c r="F106" s="165"/>
      <c r="G106" s="165">
        <v>104</v>
      </c>
      <c r="H106" s="165"/>
      <c r="I106" s="165">
        <v>111</v>
      </c>
      <c r="J106" s="165"/>
      <c r="K106" s="165">
        <v>52</v>
      </c>
      <c r="L106" s="165"/>
      <c r="M106" s="165">
        <v>46</v>
      </c>
      <c r="N106" s="165"/>
      <c r="O106" s="165">
        <v>3</v>
      </c>
      <c r="P106" s="165"/>
      <c r="Q106" s="165">
        <v>4</v>
      </c>
      <c r="R106" s="165"/>
      <c r="S106" s="165">
        <v>22</v>
      </c>
      <c r="T106" s="166"/>
      <c r="U106" s="165">
        <v>23</v>
      </c>
      <c r="W106" s="163"/>
    </row>
    <row r="107" spans="1:23" ht="12.75">
      <c r="A107" s="143"/>
      <c r="B107" s="144"/>
      <c r="C107" s="144"/>
      <c r="D107" s="144"/>
      <c r="E107" s="138"/>
      <c r="F107" s="138"/>
      <c r="G107" s="138"/>
      <c r="H107" s="138"/>
      <c r="I107" s="138"/>
      <c r="J107" s="138"/>
      <c r="K107" s="138"/>
      <c r="L107" s="138"/>
      <c r="M107" s="139"/>
      <c r="N107" s="140"/>
      <c r="O107" s="140"/>
      <c r="P107" s="140"/>
      <c r="Q107" s="139"/>
      <c r="R107" s="141"/>
      <c r="S107" s="141"/>
      <c r="T107" s="167"/>
      <c r="U107" s="167"/>
      <c r="W107" s="143"/>
    </row>
    <row r="108" spans="1:23" ht="11.25" customHeight="1">
      <c r="A108" s="398" t="s">
        <v>235</v>
      </c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Q108" s="399"/>
      <c r="R108" s="399"/>
      <c r="S108" s="399"/>
      <c r="T108" s="399"/>
      <c r="U108" s="399"/>
      <c r="W108" s="168"/>
    </row>
    <row r="109" spans="1:21" ht="12.75">
      <c r="A109" s="400" t="s">
        <v>42</v>
      </c>
      <c r="B109" s="399"/>
      <c r="C109" s="399"/>
      <c r="D109" s="399"/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Q109" s="399"/>
      <c r="R109" s="399"/>
      <c r="S109" s="399"/>
      <c r="T109" s="399"/>
      <c r="U109" s="399"/>
    </row>
    <row r="110" spans="2:21" ht="12.75">
      <c r="B110" s="401"/>
      <c r="C110" s="401"/>
      <c r="D110" s="401"/>
      <c r="E110" s="401"/>
      <c r="F110" s="401"/>
      <c r="G110" s="401"/>
      <c r="H110" s="401"/>
      <c r="I110" s="401"/>
      <c r="J110" s="401"/>
      <c r="K110" s="401"/>
      <c r="L110" s="401"/>
      <c r="M110" s="402"/>
      <c r="N110" s="402"/>
      <c r="O110" s="402"/>
      <c r="P110" s="402"/>
      <c r="Q110" s="402"/>
      <c r="R110" s="402"/>
      <c r="S110" s="402"/>
      <c r="T110" s="402"/>
      <c r="U110" s="402"/>
    </row>
    <row r="111" spans="2:21" ht="12.75">
      <c r="B111" s="403"/>
      <c r="C111" s="403"/>
      <c r="D111" s="403"/>
      <c r="E111" s="403"/>
      <c r="F111" s="403"/>
      <c r="G111" s="403"/>
      <c r="H111" s="403"/>
      <c r="I111" s="403"/>
      <c r="J111" s="403"/>
      <c r="K111" s="403"/>
      <c r="L111" s="403"/>
      <c r="M111" s="402"/>
      <c r="N111" s="402"/>
      <c r="O111" s="402"/>
      <c r="P111" s="402"/>
      <c r="Q111" s="402"/>
      <c r="R111" s="402"/>
      <c r="S111" s="402"/>
      <c r="T111" s="402"/>
      <c r="U111" s="402"/>
    </row>
  </sheetData>
  <sheetProtection/>
  <mergeCells count="11">
    <mergeCell ref="O6:Q6"/>
    <mergeCell ref="S6:U6"/>
    <mergeCell ref="A108:U108"/>
    <mergeCell ref="A109:U109"/>
    <mergeCell ref="B110:U110"/>
    <mergeCell ref="B111:U111"/>
    <mergeCell ref="I2:U2"/>
    <mergeCell ref="E5:U5"/>
    <mergeCell ref="C6:E6"/>
    <mergeCell ref="G6:I6"/>
    <mergeCell ref="K6:M6"/>
  </mergeCells>
  <hyperlinks>
    <hyperlink ref="Z3" location="Inicio!A1" display="Inicio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1">
      <selection activeCell="W2" sqref="W2"/>
    </sheetView>
  </sheetViews>
  <sheetFormatPr defaultColWidth="8.421875" defaultRowHeight="12.75"/>
  <cols>
    <col min="1" max="1" width="24.57421875" style="59" customWidth="1"/>
    <col min="2" max="2" width="7.57421875" style="0" customWidth="1"/>
    <col min="3" max="3" width="1.1484375" style="0" customWidth="1"/>
    <col min="4" max="4" width="7.57421875" style="0" customWidth="1"/>
    <col min="5" max="5" width="1.57421875" style="0" customWidth="1"/>
    <col min="6" max="6" width="7.57421875" style="0" customWidth="1"/>
    <col min="7" max="7" width="0.9921875" style="0" customWidth="1"/>
    <col min="8" max="8" width="7.57421875" style="0" customWidth="1"/>
    <col min="9" max="9" width="1.1484375" style="0" customWidth="1"/>
    <col min="10" max="10" width="8.421875" style="0" customWidth="1"/>
    <col min="11" max="11" width="0.9921875" style="0" customWidth="1"/>
    <col min="12" max="12" width="8.140625" style="0" customWidth="1"/>
    <col min="13" max="13" width="1.1484375" style="0" customWidth="1"/>
    <col min="14" max="14" width="6.421875" style="0" customWidth="1"/>
    <col min="15" max="15" width="1.1484375" style="0" customWidth="1"/>
    <col min="16" max="16" width="6.421875" style="0" customWidth="1"/>
    <col min="17" max="17" width="1.28515625" style="0" customWidth="1"/>
    <col min="18" max="18" width="6.421875" style="0" customWidth="1"/>
    <col min="19" max="19" width="0.9921875" style="0" customWidth="1"/>
    <col min="20" max="20" width="6.421875" style="0" customWidth="1"/>
    <col min="21" max="21" width="2.140625" style="0" customWidth="1"/>
  </cols>
  <sheetData>
    <row r="1" spans="1:21" ht="13.5" customHeight="1">
      <c r="A1" s="382" t="s">
        <v>0</v>
      </c>
      <c r="B1" s="388"/>
      <c r="C1" s="388"/>
      <c r="D1" s="388"/>
      <c r="E1" s="388"/>
      <c r="F1" s="8"/>
      <c r="G1" s="8"/>
      <c r="H1" s="11"/>
      <c r="I1" s="11"/>
      <c r="K1" s="190" t="s">
        <v>305</v>
      </c>
      <c r="M1" s="191"/>
      <c r="N1" s="191"/>
      <c r="O1" s="191"/>
      <c r="P1" s="191"/>
      <c r="Q1" s="191"/>
      <c r="R1" s="191"/>
      <c r="S1" s="191"/>
      <c r="T1" s="191"/>
      <c r="U1" s="192"/>
    </row>
    <row r="2" spans="1:23" ht="12.75" customHeight="1">
      <c r="A2" s="7"/>
      <c r="B2" s="8"/>
      <c r="C2" s="8"/>
      <c r="D2" s="8"/>
      <c r="E2" s="8"/>
      <c r="F2" s="8"/>
      <c r="G2" s="8"/>
      <c r="H2" s="11"/>
      <c r="I2" s="11"/>
      <c r="J2" s="190"/>
      <c r="K2" s="416" t="s">
        <v>306</v>
      </c>
      <c r="L2" s="417"/>
      <c r="M2" s="417"/>
      <c r="N2" s="417"/>
      <c r="O2" s="417"/>
      <c r="P2" s="417"/>
      <c r="Q2" s="417"/>
      <c r="R2" s="417"/>
      <c r="S2" s="417"/>
      <c r="T2" s="417"/>
      <c r="U2" s="192"/>
      <c r="W2" s="372" t="s">
        <v>450</v>
      </c>
    </row>
    <row r="3" spans="1:21" ht="12.75" customHeight="1">
      <c r="A3" s="7"/>
      <c r="B3" s="8"/>
      <c r="C3" s="8"/>
      <c r="D3" s="8"/>
      <c r="E3" s="8"/>
      <c r="F3" s="8"/>
      <c r="G3" s="8"/>
      <c r="H3" s="11"/>
      <c r="I3" s="11"/>
      <c r="J3" s="190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192"/>
    </row>
    <row r="4" spans="1:21" ht="12.75" customHeight="1">
      <c r="A4" s="10"/>
      <c r="B4" s="11"/>
      <c r="C4" s="11"/>
      <c r="D4" s="11"/>
      <c r="E4" s="11"/>
      <c r="F4" s="11"/>
      <c r="G4" s="11"/>
      <c r="H4" s="11"/>
      <c r="I4" s="11"/>
      <c r="J4" s="190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192"/>
    </row>
    <row r="5" spans="1:256" ht="18" customHeight="1" thickBot="1">
      <c r="A5" s="12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21.75" customHeight="1" thickBot="1">
      <c r="A6" s="381"/>
      <c r="B6" s="411" t="s">
        <v>8</v>
      </c>
      <c r="C6" s="411"/>
      <c r="D6" s="411"/>
      <c r="E6" s="412"/>
      <c r="F6" s="411" t="s">
        <v>307</v>
      </c>
      <c r="G6" s="411"/>
      <c r="H6" s="411"/>
      <c r="I6" s="412"/>
      <c r="J6" s="411" t="s">
        <v>38</v>
      </c>
      <c r="K6" s="411"/>
      <c r="L6" s="411"/>
      <c r="M6" s="414"/>
      <c r="N6" s="411" t="s">
        <v>39</v>
      </c>
      <c r="O6" s="411"/>
      <c r="P6" s="411"/>
      <c r="Q6" s="414"/>
      <c r="R6" s="411" t="s">
        <v>308</v>
      </c>
      <c r="S6" s="411"/>
      <c r="T6" s="411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2.75" customHeight="1">
      <c r="A7" s="381"/>
      <c r="B7" s="175">
        <v>2009</v>
      </c>
      <c r="C7" s="174"/>
      <c r="D7" s="175">
        <v>2010</v>
      </c>
      <c r="E7" s="413"/>
      <c r="F7" s="175">
        <v>2009</v>
      </c>
      <c r="G7" s="174"/>
      <c r="H7" s="175">
        <v>2010</v>
      </c>
      <c r="I7" s="413"/>
      <c r="J7" s="175">
        <v>2009</v>
      </c>
      <c r="K7" s="174"/>
      <c r="L7" s="175">
        <v>2010</v>
      </c>
      <c r="M7" s="413"/>
      <c r="N7" s="175">
        <v>2009</v>
      </c>
      <c r="O7" s="174"/>
      <c r="P7" s="175">
        <v>2010</v>
      </c>
      <c r="Q7" s="413"/>
      <c r="R7" s="175">
        <v>2009</v>
      </c>
      <c r="S7" s="174"/>
      <c r="T7" s="175">
        <v>2010</v>
      </c>
      <c r="U7" s="21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6" customHeight="1">
      <c r="A8" s="12"/>
      <c r="B8" s="14"/>
      <c r="C8" s="14"/>
      <c r="D8" s="14"/>
      <c r="E8" s="413"/>
      <c r="F8" s="14"/>
      <c r="G8" s="14"/>
      <c r="H8" s="14"/>
      <c r="I8" s="413"/>
      <c r="J8" s="14"/>
      <c r="K8" s="14"/>
      <c r="L8" s="14"/>
      <c r="M8" s="413"/>
      <c r="N8" s="14"/>
      <c r="O8" s="14"/>
      <c r="P8" s="14"/>
      <c r="Q8" s="413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0.5" customHeight="1">
      <c r="A9" s="13" t="s">
        <v>8</v>
      </c>
      <c r="B9" s="50">
        <f>F9+J9+N9+R9</f>
        <v>536194</v>
      </c>
      <c r="C9" s="50"/>
      <c r="D9" s="50">
        <f>H9+L9+P9+T9</f>
        <v>458479</v>
      </c>
      <c r="E9" s="413"/>
      <c r="F9" s="50">
        <v>192492</v>
      </c>
      <c r="G9" s="50"/>
      <c r="H9" s="176">
        <v>147501</v>
      </c>
      <c r="I9" s="413"/>
      <c r="J9" s="50">
        <v>260289</v>
      </c>
      <c r="K9" s="50"/>
      <c r="L9" s="176">
        <v>237089</v>
      </c>
      <c r="M9" s="413"/>
      <c r="N9" s="50">
        <v>14754</v>
      </c>
      <c r="O9" s="50"/>
      <c r="P9" s="176">
        <v>13808</v>
      </c>
      <c r="Q9" s="413"/>
      <c r="R9" s="50">
        <v>68659</v>
      </c>
      <c r="S9" s="50"/>
      <c r="T9" s="176">
        <v>60081</v>
      </c>
      <c r="U9" s="40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10.5" customHeight="1">
      <c r="A10" s="13" t="s">
        <v>241</v>
      </c>
      <c r="B10" s="50">
        <f aca="true" t="shared" si="0" ref="B10:B68">F10+J10+N10+R10</f>
        <v>75238</v>
      </c>
      <c r="C10" s="50"/>
      <c r="D10" s="50">
        <f aca="true" t="shared" si="1" ref="D10:D18">H10+L10+P10+T10</f>
        <v>66619</v>
      </c>
      <c r="E10" s="413"/>
      <c r="F10" s="50">
        <v>28326</v>
      </c>
      <c r="G10" s="50"/>
      <c r="H10" s="176">
        <v>22417</v>
      </c>
      <c r="I10" s="413"/>
      <c r="J10" s="50">
        <v>39680</v>
      </c>
      <c r="K10" s="50"/>
      <c r="L10" s="176">
        <v>37217</v>
      </c>
      <c r="M10" s="413"/>
      <c r="N10" s="50">
        <v>1705</v>
      </c>
      <c r="O10" s="50"/>
      <c r="P10" s="176">
        <v>1723</v>
      </c>
      <c r="Q10" s="413"/>
      <c r="R10" s="50">
        <v>5527</v>
      </c>
      <c r="S10" s="50"/>
      <c r="T10" s="176">
        <v>5262</v>
      </c>
      <c r="U10" s="180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0.5" customHeight="1">
      <c r="A11" s="12" t="s">
        <v>242</v>
      </c>
      <c r="B11" s="181">
        <f t="shared" si="0"/>
        <v>6180</v>
      </c>
      <c r="C11" s="181"/>
      <c r="D11" s="181">
        <f t="shared" si="1"/>
        <v>4955</v>
      </c>
      <c r="E11" s="413"/>
      <c r="F11" s="181">
        <v>2805</v>
      </c>
      <c r="G11" s="181"/>
      <c r="H11" s="127">
        <v>2333</v>
      </c>
      <c r="I11" s="413"/>
      <c r="J11" s="181">
        <v>2839</v>
      </c>
      <c r="K11" s="181"/>
      <c r="L11" s="127">
        <v>2186</v>
      </c>
      <c r="M11" s="413"/>
      <c r="N11" s="181">
        <v>112</v>
      </c>
      <c r="O11" s="181"/>
      <c r="P11" s="127">
        <v>157</v>
      </c>
      <c r="Q11" s="413"/>
      <c r="R11" s="181">
        <v>424</v>
      </c>
      <c r="S11" s="181"/>
      <c r="T11" s="127">
        <v>279</v>
      </c>
      <c r="U11" s="180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0.5" customHeight="1">
      <c r="A12" s="12" t="s">
        <v>243</v>
      </c>
      <c r="B12" s="181">
        <f t="shared" si="0"/>
        <v>10212</v>
      </c>
      <c r="C12" s="181"/>
      <c r="D12" s="181">
        <f t="shared" si="1"/>
        <v>8916</v>
      </c>
      <c r="E12" s="413"/>
      <c r="F12" s="181">
        <v>3367</v>
      </c>
      <c r="G12" s="181"/>
      <c r="H12" s="127">
        <v>2873</v>
      </c>
      <c r="I12" s="413"/>
      <c r="J12" s="181">
        <v>5959</v>
      </c>
      <c r="K12" s="181"/>
      <c r="L12" s="127">
        <v>5050</v>
      </c>
      <c r="M12" s="413"/>
      <c r="N12" s="181">
        <v>201</v>
      </c>
      <c r="O12" s="181"/>
      <c r="P12" s="127">
        <v>369</v>
      </c>
      <c r="Q12" s="413"/>
      <c r="R12" s="181">
        <v>685</v>
      </c>
      <c r="S12" s="181"/>
      <c r="T12" s="127">
        <v>624</v>
      </c>
      <c r="U12" s="180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0.5" customHeight="1">
      <c r="A13" s="12" t="s">
        <v>244</v>
      </c>
      <c r="B13" s="181">
        <f t="shared" si="0"/>
        <v>5178</v>
      </c>
      <c r="C13" s="181"/>
      <c r="D13" s="181">
        <f t="shared" si="1"/>
        <v>4558</v>
      </c>
      <c r="E13" s="413"/>
      <c r="F13" s="181">
        <v>1537</v>
      </c>
      <c r="G13" s="181"/>
      <c r="H13" s="127">
        <v>1479</v>
      </c>
      <c r="I13" s="413"/>
      <c r="J13" s="181">
        <v>2775</v>
      </c>
      <c r="K13" s="181"/>
      <c r="L13" s="127">
        <v>2569</v>
      </c>
      <c r="M13" s="413"/>
      <c r="N13" s="181">
        <v>96</v>
      </c>
      <c r="O13" s="181"/>
      <c r="P13" s="127">
        <v>100</v>
      </c>
      <c r="Q13" s="413"/>
      <c r="R13" s="181">
        <v>770</v>
      </c>
      <c r="S13" s="181"/>
      <c r="T13" s="127">
        <v>410</v>
      </c>
      <c r="U13" s="180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0.5" customHeight="1">
      <c r="A14" s="12" t="s">
        <v>245</v>
      </c>
      <c r="B14" s="181">
        <f t="shared" si="0"/>
        <v>9628</v>
      </c>
      <c r="C14" s="181"/>
      <c r="D14" s="181">
        <f t="shared" si="1"/>
        <v>6895</v>
      </c>
      <c r="E14" s="413"/>
      <c r="F14" s="181">
        <v>3214</v>
      </c>
      <c r="G14" s="181"/>
      <c r="H14" s="127">
        <v>2464</v>
      </c>
      <c r="I14" s="413"/>
      <c r="J14" s="181">
        <v>5658</v>
      </c>
      <c r="K14" s="181"/>
      <c r="L14" s="127">
        <v>3662</v>
      </c>
      <c r="M14" s="413"/>
      <c r="N14" s="181">
        <v>118</v>
      </c>
      <c r="O14" s="181"/>
      <c r="P14" s="127">
        <v>156</v>
      </c>
      <c r="Q14" s="413"/>
      <c r="R14" s="181">
        <v>638</v>
      </c>
      <c r="S14" s="181"/>
      <c r="T14" s="127">
        <v>613</v>
      </c>
      <c r="U14" s="18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0.5" customHeight="1">
      <c r="A15" s="12" t="s">
        <v>246</v>
      </c>
      <c r="B15" s="181">
        <f t="shared" si="0"/>
        <v>4083</v>
      </c>
      <c r="C15" s="181"/>
      <c r="D15" s="181">
        <f t="shared" si="1"/>
        <v>4008</v>
      </c>
      <c r="E15" s="413"/>
      <c r="F15" s="181">
        <v>1563</v>
      </c>
      <c r="G15" s="181"/>
      <c r="H15" s="127">
        <v>1465</v>
      </c>
      <c r="I15" s="413"/>
      <c r="J15" s="181">
        <v>2162</v>
      </c>
      <c r="K15" s="181"/>
      <c r="L15" s="127">
        <v>2062</v>
      </c>
      <c r="M15" s="413"/>
      <c r="N15" s="181">
        <v>82</v>
      </c>
      <c r="O15" s="181"/>
      <c r="P15" s="127">
        <v>76</v>
      </c>
      <c r="Q15" s="413"/>
      <c r="R15" s="181">
        <v>276</v>
      </c>
      <c r="S15" s="181"/>
      <c r="T15" s="127">
        <v>405</v>
      </c>
      <c r="U15" s="180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0.5" customHeight="1">
      <c r="A16" s="12" t="s">
        <v>247</v>
      </c>
      <c r="B16" s="181">
        <f t="shared" si="0"/>
        <v>4768</v>
      </c>
      <c r="C16" s="181"/>
      <c r="D16" s="181">
        <f t="shared" si="1"/>
        <v>3912</v>
      </c>
      <c r="E16" s="413"/>
      <c r="F16" s="181">
        <v>1845</v>
      </c>
      <c r="G16" s="181"/>
      <c r="H16" s="127">
        <v>1052</v>
      </c>
      <c r="I16" s="413"/>
      <c r="J16" s="181">
        <v>2712</v>
      </c>
      <c r="K16" s="181"/>
      <c r="L16" s="127">
        <v>2490</v>
      </c>
      <c r="M16" s="413"/>
      <c r="N16" s="181">
        <v>52</v>
      </c>
      <c r="O16" s="181"/>
      <c r="P16" s="127">
        <v>71</v>
      </c>
      <c r="Q16" s="413"/>
      <c r="R16" s="181">
        <v>159</v>
      </c>
      <c r="S16" s="181"/>
      <c r="T16" s="127">
        <v>299</v>
      </c>
      <c r="U16" s="180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0.5" customHeight="1">
      <c r="A17" s="12" t="s">
        <v>248</v>
      </c>
      <c r="B17" s="181">
        <f t="shared" si="0"/>
        <v>16291</v>
      </c>
      <c r="C17" s="181"/>
      <c r="D17" s="181">
        <f t="shared" si="1"/>
        <v>13479</v>
      </c>
      <c r="E17" s="413"/>
      <c r="F17" s="181">
        <v>6928</v>
      </c>
      <c r="G17" s="181"/>
      <c r="H17" s="127">
        <v>4904</v>
      </c>
      <c r="I17" s="413"/>
      <c r="J17" s="181">
        <v>7706</v>
      </c>
      <c r="K17" s="181"/>
      <c r="L17" s="127">
        <v>6631</v>
      </c>
      <c r="M17" s="413"/>
      <c r="N17" s="181">
        <v>406</v>
      </c>
      <c r="O17" s="181"/>
      <c r="P17" s="127">
        <v>398</v>
      </c>
      <c r="Q17" s="413"/>
      <c r="R17" s="181">
        <v>1251</v>
      </c>
      <c r="S17" s="181"/>
      <c r="T17" s="127">
        <v>1546</v>
      </c>
      <c r="U17" s="180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0.5" customHeight="1">
      <c r="A18" s="12" t="s">
        <v>249</v>
      </c>
      <c r="B18" s="181">
        <f t="shared" si="0"/>
        <v>18898</v>
      </c>
      <c r="C18" s="181"/>
      <c r="D18" s="181">
        <f t="shared" si="1"/>
        <v>19896</v>
      </c>
      <c r="E18" s="413"/>
      <c r="F18" s="181">
        <v>7067</v>
      </c>
      <c r="G18" s="181"/>
      <c r="H18" s="127">
        <v>5847</v>
      </c>
      <c r="I18" s="413"/>
      <c r="J18" s="181">
        <v>9869</v>
      </c>
      <c r="K18" s="181"/>
      <c r="L18" s="127">
        <v>12567</v>
      </c>
      <c r="M18" s="413"/>
      <c r="N18" s="181">
        <v>638</v>
      </c>
      <c r="O18" s="181"/>
      <c r="P18" s="127">
        <v>396</v>
      </c>
      <c r="Q18" s="413"/>
      <c r="R18" s="181">
        <v>1324</v>
      </c>
      <c r="S18" s="181"/>
      <c r="T18" s="127">
        <v>1086</v>
      </c>
      <c r="U18" s="180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0.5" customHeight="1">
      <c r="A19" s="13" t="s">
        <v>250</v>
      </c>
      <c r="B19" s="50">
        <f t="shared" si="0"/>
        <v>9617</v>
      </c>
      <c r="C19" s="50"/>
      <c r="D19" s="50">
        <f>H19+L19+P19+T19</f>
        <v>8079</v>
      </c>
      <c r="E19" s="413"/>
      <c r="F19" s="50">
        <v>433</v>
      </c>
      <c r="G19" s="50"/>
      <c r="H19" s="176">
        <v>401</v>
      </c>
      <c r="I19" s="413"/>
      <c r="J19" s="50">
        <v>8961</v>
      </c>
      <c r="K19" s="50"/>
      <c r="L19" s="176">
        <v>7516</v>
      </c>
      <c r="M19" s="413"/>
      <c r="N19" s="50">
        <v>35</v>
      </c>
      <c r="O19" s="50"/>
      <c r="P19" s="176">
        <v>39</v>
      </c>
      <c r="Q19" s="413"/>
      <c r="R19" s="50">
        <v>188</v>
      </c>
      <c r="S19" s="50"/>
      <c r="T19" s="176">
        <v>123</v>
      </c>
      <c r="U19" s="180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0.5" customHeight="1">
      <c r="A20" s="12" t="s">
        <v>251</v>
      </c>
      <c r="B20" s="181">
        <f t="shared" si="0"/>
        <v>831</v>
      </c>
      <c r="C20" s="181"/>
      <c r="D20" s="181">
        <f>H20+L20+P20+T20</f>
        <v>811</v>
      </c>
      <c r="E20" s="413"/>
      <c r="F20" s="181">
        <v>7</v>
      </c>
      <c r="G20" s="181"/>
      <c r="H20" s="127">
        <v>19</v>
      </c>
      <c r="I20" s="413"/>
      <c r="J20" s="181">
        <v>821</v>
      </c>
      <c r="K20" s="181"/>
      <c r="L20" s="127">
        <v>785</v>
      </c>
      <c r="M20" s="413"/>
      <c r="N20" s="181">
        <v>1</v>
      </c>
      <c r="O20" s="181"/>
      <c r="P20" s="127">
        <v>2</v>
      </c>
      <c r="Q20" s="413"/>
      <c r="R20" s="181">
        <v>2</v>
      </c>
      <c r="S20" s="181"/>
      <c r="T20" s="127">
        <v>5</v>
      </c>
      <c r="U20" s="180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0.5" customHeight="1">
      <c r="A21" s="12" t="s">
        <v>252</v>
      </c>
      <c r="B21" s="181">
        <f t="shared" si="0"/>
        <v>517</v>
      </c>
      <c r="C21" s="181"/>
      <c r="D21" s="181" t="e">
        <f>H21+L21+P21+T21</f>
        <v>#VALUE!</v>
      </c>
      <c r="E21" s="413"/>
      <c r="F21" s="181">
        <v>2</v>
      </c>
      <c r="G21" s="181"/>
      <c r="H21" s="127">
        <v>7</v>
      </c>
      <c r="I21" s="413"/>
      <c r="J21" s="181">
        <v>501</v>
      </c>
      <c r="K21" s="181"/>
      <c r="L21" s="127">
        <v>419</v>
      </c>
      <c r="M21" s="413"/>
      <c r="N21" s="181">
        <v>2</v>
      </c>
      <c r="O21" s="181"/>
      <c r="P21" s="187" t="s">
        <v>40</v>
      </c>
      <c r="Q21" s="413"/>
      <c r="R21" s="181">
        <v>12</v>
      </c>
      <c r="S21" s="181"/>
      <c r="T21" s="127">
        <v>3</v>
      </c>
      <c r="U21" s="180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0.5" customHeight="1">
      <c r="A22" s="12" t="s">
        <v>253</v>
      </c>
      <c r="B22" s="181">
        <f t="shared" si="0"/>
        <v>8269</v>
      </c>
      <c r="C22" s="181"/>
      <c r="D22" s="181">
        <f>H22+L22+P22+T22</f>
        <v>6839</v>
      </c>
      <c r="E22" s="413"/>
      <c r="F22" s="181">
        <v>424</v>
      </c>
      <c r="G22" s="181"/>
      <c r="H22" s="127">
        <v>375</v>
      </c>
      <c r="I22" s="413"/>
      <c r="J22" s="181">
        <v>7639</v>
      </c>
      <c r="K22" s="181"/>
      <c r="L22" s="127">
        <v>6312</v>
      </c>
      <c r="M22" s="413"/>
      <c r="N22" s="181">
        <v>32</v>
      </c>
      <c r="O22" s="181"/>
      <c r="P22" s="127">
        <v>37</v>
      </c>
      <c r="Q22" s="413"/>
      <c r="R22" s="181">
        <v>174</v>
      </c>
      <c r="S22" s="181"/>
      <c r="T22" s="127">
        <v>115</v>
      </c>
      <c r="U22" s="18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0.5" customHeight="1">
      <c r="A23" s="13" t="s">
        <v>254</v>
      </c>
      <c r="B23" s="50">
        <f t="shared" si="0"/>
        <v>12064</v>
      </c>
      <c r="C23" s="50"/>
      <c r="D23" s="50">
        <f>H23+L23+P23+T23</f>
        <v>10374</v>
      </c>
      <c r="E23" s="413"/>
      <c r="F23" s="50">
        <v>2750</v>
      </c>
      <c r="G23" s="50"/>
      <c r="H23" s="176">
        <v>2425</v>
      </c>
      <c r="I23" s="413"/>
      <c r="J23" s="50">
        <v>7977</v>
      </c>
      <c r="K23" s="50"/>
      <c r="L23" s="176">
        <v>6695</v>
      </c>
      <c r="M23" s="413"/>
      <c r="N23" s="50">
        <v>361</v>
      </c>
      <c r="O23" s="50"/>
      <c r="P23" s="176">
        <v>288</v>
      </c>
      <c r="Q23" s="413"/>
      <c r="R23" s="50">
        <v>976</v>
      </c>
      <c r="S23" s="50"/>
      <c r="T23" s="176">
        <v>966</v>
      </c>
      <c r="U23" s="180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0.5" customHeight="1">
      <c r="A24" s="13" t="s">
        <v>309</v>
      </c>
      <c r="B24" s="50" t="s">
        <v>40</v>
      </c>
      <c r="C24" s="50"/>
      <c r="D24" s="50" t="s">
        <v>40</v>
      </c>
      <c r="E24" s="413"/>
      <c r="F24" s="50" t="s">
        <v>40</v>
      </c>
      <c r="G24" s="50"/>
      <c r="H24" s="187" t="s">
        <v>40</v>
      </c>
      <c r="I24" s="413"/>
      <c r="J24" s="50" t="s">
        <v>40</v>
      </c>
      <c r="K24" s="50"/>
      <c r="L24" s="187" t="s">
        <v>40</v>
      </c>
      <c r="M24" s="413"/>
      <c r="N24" s="50" t="s">
        <v>40</v>
      </c>
      <c r="O24" s="50"/>
      <c r="P24" s="194" t="s">
        <v>40</v>
      </c>
      <c r="Q24" s="413"/>
      <c r="R24" s="50" t="s">
        <v>40</v>
      </c>
      <c r="S24" s="50"/>
      <c r="T24" s="187" t="s">
        <v>40</v>
      </c>
      <c r="U24" s="180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0.5" customHeight="1">
      <c r="A25" s="13" t="s">
        <v>256</v>
      </c>
      <c r="B25" s="50">
        <f t="shared" si="0"/>
        <v>32070</v>
      </c>
      <c r="C25" s="50"/>
      <c r="D25" s="50">
        <f>H25+L25+P25+T25</f>
        <v>29724</v>
      </c>
      <c r="E25" s="413"/>
      <c r="F25" s="50">
        <v>11623</v>
      </c>
      <c r="G25" s="50"/>
      <c r="H25" s="176">
        <v>9764</v>
      </c>
      <c r="I25" s="413"/>
      <c r="J25" s="50">
        <v>13493</v>
      </c>
      <c r="K25" s="50"/>
      <c r="L25" s="176">
        <v>13304</v>
      </c>
      <c r="M25" s="413"/>
      <c r="N25" s="50">
        <v>1200</v>
      </c>
      <c r="O25" s="50"/>
      <c r="P25" s="176">
        <v>978</v>
      </c>
      <c r="Q25" s="413"/>
      <c r="R25" s="50">
        <v>5754</v>
      </c>
      <c r="S25" s="50"/>
      <c r="T25" s="176">
        <v>5678</v>
      </c>
      <c r="U25" s="4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0.5" customHeight="1">
      <c r="A26" s="12" t="s">
        <v>257</v>
      </c>
      <c r="B26" s="181">
        <f t="shared" si="0"/>
        <v>19472</v>
      </c>
      <c r="C26" s="181"/>
      <c r="D26" s="181">
        <f>H26+L26+P26+T26</f>
        <v>18685</v>
      </c>
      <c r="E26" s="413"/>
      <c r="F26" s="181">
        <v>7469</v>
      </c>
      <c r="G26" s="181"/>
      <c r="H26" s="127">
        <v>6180</v>
      </c>
      <c r="I26" s="413"/>
      <c r="J26" s="181">
        <v>7589</v>
      </c>
      <c r="K26" s="181"/>
      <c r="L26" s="127">
        <v>8286</v>
      </c>
      <c r="M26" s="413"/>
      <c r="N26" s="181">
        <v>785</v>
      </c>
      <c r="O26" s="181"/>
      <c r="P26" s="127">
        <v>593</v>
      </c>
      <c r="Q26" s="413"/>
      <c r="R26" s="181">
        <v>3629</v>
      </c>
      <c r="S26" s="181"/>
      <c r="T26" s="127">
        <v>3626</v>
      </c>
      <c r="U26" s="40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10.5" customHeight="1">
      <c r="A27" s="12" t="s">
        <v>258</v>
      </c>
      <c r="B27" s="181">
        <f t="shared" si="0"/>
        <v>12598</v>
      </c>
      <c r="C27" s="181"/>
      <c r="D27" s="181">
        <f>H27+L27+P27+T27</f>
        <v>11039</v>
      </c>
      <c r="E27" s="413"/>
      <c r="F27" s="181">
        <v>4154</v>
      </c>
      <c r="G27" s="181"/>
      <c r="H27" s="127">
        <v>3584</v>
      </c>
      <c r="I27" s="413"/>
      <c r="J27" s="181">
        <v>5904</v>
      </c>
      <c r="K27" s="181"/>
      <c r="L27" s="127">
        <v>5018</v>
      </c>
      <c r="M27" s="413"/>
      <c r="N27" s="181">
        <v>415</v>
      </c>
      <c r="O27" s="181"/>
      <c r="P27" s="127">
        <v>385</v>
      </c>
      <c r="Q27" s="413"/>
      <c r="R27" s="181">
        <v>2125</v>
      </c>
      <c r="S27" s="181"/>
      <c r="T27" s="127">
        <v>2052</v>
      </c>
      <c r="U27" s="41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10.5" customHeight="1">
      <c r="A28" s="13" t="s">
        <v>310</v>
      </c>
      <c r="B28" s="50" t="s">
        <v>40</v>
      </c>
      <c r="C28" s="50"/>
      <c r="D28" s="50" t="s">
        <v>40</v>
      </c>
      <c r="E28" s="413"/>
      <c r="F28" s="50" t="s">
        <v>40</v>
      </c>
      <c r="G28" s="50"/>
      <c r="H28" s="187" t="s">
        <v>40</v>
      </c>
      <c r="I28" s="413"/>
      <c r="J28" s="50" t="s">
        <v>40</v>
      </c>
      <c r="K28" s="50"/>
      <c r="L28" s="187" t="s">
        <v>40</v>
      </c>
      <c r="M28" s="413"/>
      <c r="N28" s="50" t="s">
        <v>40</v>
      </c>
      <c r="O28" s="50"/>
      <c r="P28" s="194" t="s">
        <v>40</v>
      </c>
      <c r="Q28" s="413"/>
      <c r="R28" s="50" t="s">
        <v>40</v>
      </c>
      <c r="S28" s="50"/>
      <c r="T28" s="187" t="s">
        <v>40</v>
      </c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0.5" customHeight="1">
      <c r="A29" s="13" t="s">
        <v>260</v>
      </c>
      <c r="B29" s="50">
        <f t="shared" si="0"/>
        <v>20329</v>
      </c>
      <c r="C29" s="50"/>
      <c r="D29" s="50">
        <f aca="true" t="shared" si="2" ref="D29:D60">H29+L29+P29+T29</f>
        <v>14648</v>
      </c>
      <c r="E29" s="413"/>
      <c r="F29" s="50">
        <v>7129</v>
      </c>
      <c r="G29" s="50"/>
      <c r="H29" s="176">
        <v>4836</v>
      </c>
      <c r="I29" s="413"/>
      <c r="J29" s="50">
        <v>10646</v>
      </c>
      <c r="K29" s="50"/>
      <c r="L29" s="176">
        <v>8436</v>
      </c>
      <c r="M29" s="413"/>
      <c r="N29" s="50">
        <v>341</v>
      </c>
      <c r="O29" s="50"/>
      <c r="P29" s="176">
        <v>54</v>
      </c>
      <c r="Q29" s="413"/>
      <c r="R29" s="50">
        <v>2213</v>
      </c>
      <c r="S29" s="50"/>
      <c r="T29" s="176">
        <v>1322</v>
      </c>
      <c r="U29" s="21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10.5" customHeight="1">
      <c r="A30" s="12" t="s">
        <v>261</v>
      </c>
      <c r="B30" s="181">
        <f t="shared" si="0"/>
        <v>3433</v>
      </c>
      <c r="C30" s="181"/>
      <c r="D30" s="181">
        <f t="shared" si="2"/>
        <v>2236</v>
      </c>
      <c r="E30" s="413"/>
      <c r="F30" s="181">
        <v>1171</v>
      </c>
      <c r="G30" s="181"/>
      <c r="H30" s="127">
        <v>762</v>
      </c>
      <c r="I30" s="413"/>
      <c r="J30" s="181">
        <v>1761</v>
      </c>
      <c r="K30" s="181"/>
      <c r="L30" s="127">
        <v>1164</v>
      </c>
      <c r="M30" s="413"/>
      <c r="N30" s="181">
        <v>37</v>
      </c>
      <c r="O30" s="181"/>
      <c r="P30" s="127">
        <v>15</v>
      </c>
      <c r="Q30" s="413"/>
      <c r="R30" s="181">
        <v>464</v>
      </c>
      <c r="S30" s="181"/>
      <c r="T30" s="127">
        <v>295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10.5" customHeight="1">
      <c r="A31" s="12" t="s">
        <v>262</v>
      </c>
      <c r="B31" s="181">
        <f t="shared" si="0"/>
        <v>4229</v>
      </c>
      <c r="C31" s="181"/>
      <c r="D31" s="181">
        <f t="shared" si="2"/>
        <v>3166</v>
      </c>
      <c r="E31" s="413"/>
      <c r="F31" s="181">
        <v>1403</v>
      </c>
      <c r="G31" s="181"/>
      <c r="H31" s="127">
        <v>957</v>
      </c>
      <c r="I31" s="413"/>
      <c r="J31" s="181">
        <v>2348</v>
      </c>
      <c r="K31" s="181"/>
      <c r="L31" s="127">
        <v>1898</v>
      </c>
      <c r="M31" s="413"/>
      <c r="N31" s="181">
        <v>77</v>
      </c>
      <c r="O31" s="181"/>
      <c r="P31" s="127">
        <v>31</v>
      </c>
      <c r="Q31" s="413"/>
      <c r="R31" s="181">
        <v>401</v>
      </c>
      <c r="S31" s="181"/>
      <c r="T31" s="127">
        <v>280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10.5" customHeight="1">
      <c r="A32" s="12" t="s">
        <v>263</v>
      </c>
      <c r="B32" s="181">
        <f t="shared" si="0"/>
        <v>1564</v>
      </c>
      <c r="C32" s="181"/>
      <c r="D32" s="181">
        <f t="shared" si="2"/>
        <v>1911</v>
      </c>
      <c r="E32" s="413"/>
      <c r="F32" s="181">
        <v>438</v>
      </c>
      <c r="G32" s="181"/>
      <c r="H32" s="127">
        <v>537</v>
      </c>
      <c r="I32" s="413"/>
      <c r="J32" s="181">
        <v>931</v>
      </c>
      <c r="K32" s="181"/>
      <c r="L32" s="127">
        <v>1162</v>
      </c>
      <c r="M32" s="413"/>
      <c r="N32" s="181">
        <v>41</v>
      </c>
      <c r="O32" s="181"/>
      <c r="P32" s="127">
        <v>7</v>
      </c>
      <c r="Q32" s="413"/>
      <c r="R32" s="181">
        <v>154</v>
      </c>
      <c r="S32" s="181"/>
      <c r="T32" s="127">
        <v>205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0.5" customHeight="1">
      <c r="A33" s="12" t="s">
        <v>264</v>
      </c>
      <c r="B33" s="181">
        <f t="shared" si="0"/>
        <v>3811</v>
      </c>
      <c r="C33" s="181"/>
      <c r="D33" s="181">
        <f t="shared" si="2"/>
        <v>2253</v>
      </c>
      <c r="E33" s="413"/>
      <c r="F33" s="181">
        <v>1235</v>
      </c>
      <c r="G33" s="181"/>
      <c r="H33" s="127">
        <v>704</v>
      </c>
      <c r="I33" s="413"/>
      <c r="J33" s="181">
        <v>1617</v>
      </c>
      <c r="K33" s="181"/>
      <c r="L33" s="127">
        <v>1136</v>
      </c>
      <c r="M33" s="413"/>
      <c r="N33" s="181">
        <v>66</v>
      </c>
      <c r="O33" s="181"/>
      <c r="P33" s="127">
        <v>1</v>
      </c>
      <c r="Q33" s="413"/>
      <c r="R33" s="181">
        <v>893</v>
      </c>
      <c r="S33" s="181"/>
      <c r="T33" s="127">
        <v>412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10.5" customHeight="1">
      <c r="A34" s="12" t="s">
        <v>265</v>
      </c>
      <c r="B34" s="181">
        <f t="shared" si="0"/>
        <v>7292</v>
      </c>
      <c r="C34" s="181"/>
      <c r="D34" s="181" t="e">
        <f t="shared" si="2"/>
        <v>#VALUE!</v>
      </c>
      <c r="E34" s="413"/>
      <c r="F34" s="181">
        <v>2882</v>
      </c>
      <c r="G34" s="181"/>
      <c r="H34" s="127">
        <v>1876</v>
      </c>
      <c r="I34" s="413"/>
      <c r="J34" s="181">
        <v>3989</v>
      </c>
      <c r="K34" s="181"/>
      <c r="L34" s="127">
        <v>3076</v>
      </c>
      <c r="M34" s="413"/>
      <c r="N34" s="181">
        <v>120</v>
      </c>
      <c r="O34" s="181"/>
      <c r="P34" s="187" t="s">
        <v>40</v>
      </c>
      <c r="Q34" s="413"/>
      <c r="R34" s="181">
        <v>301</v>
      </c>
      <c r="S34" s="181"/>
      <c r="T34" s="127">
        <v>130</v>
      </c>
      <c r="U34" s="21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10.5" customHeight="1">
      <c r="A35" s="13" t="s">
        <v>266</v>
      </c>
      <c r="B35" s="50">
        <f t="shared" si="0"/>
        <v>23665</v>
      </c>
      <c r="C35" s="50"/>
      <c r="D35" s="50">
        <f t="shared" si="2"/>
        <v>22071</v>
      </c>
      <c r="E35" s="413"/>
      <c r="F35" s="50">
        <v>8071</v>
      </c>
      <c r="G35" s="50"/>
      <c r="H35" s="176">
        <v>6709</v>
      </c>
      <c r="I35" s="413"/>
      <c r="J35" s="50">
        <v>13090</v>
      </c>
      <c r="K35" s="50"/>
      <c r="L35" s="176">
        <v>12802</v>
      </c>
      <c r="M35" s="413"/>
      <c r="N35" s="50">
        <v>821</v>
      </c>
      <c r="O35" s="50"/>
      <c r="P35" s="176">
        <v>744</v>
      </c>
      <c r="Q35" s="413"/>
      <c r="R35" s="50">
        <v>1683</v>
      </c>
      <c r="S35" s="50"/>
      <c r="T35" s="176">
        <v>1816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10.5" customHeight="1">
      <c r="A36" s="12" t="s">
        <v>267</v>
      </c>
      <c r="B36" s="181">
        <f t="shared" si="0"/>
        <v>846</v>
      </c>
      <c r="C36" s="181"/>
      <c r="D36" s="181">
        <f t="shared" si="2"/>
        <v>920</v>
      </c>
      <c r="E36" s="413"/>
      <c r="F36" s="181">
        <v>293</v>
      </c>
      <c r="G36" s="181"/>
      <c r="H36" s="127">
        <v>310</v>
      </c>
      <c r="I36" s="413"/>
      <c r="J36" s="181">
        <v>369</v>
      </c>
      <c r="K36" s="181"/>
      <c r="L36" s="127">
        <v>436</v>
      </c>
      <c r="M36" s="413"/>
      <c r="N36" s="181">
        <v>27</v>
      </c>
      <c r="O36" s="181"/>
      <c r="P36" s="127">
        <v>18</v>
      </c>
      <c r="Q36" s="413"/>
      <c r="R36" s="181">
        <v>157</v>
      </c>
      <c r="S36" s="181"/>
      <c r="T36" s="127">
        <v>156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0.5" customHeight="1">
      <c r="A37" s="12" t="s">
        <v>268</v>
      </c>
      <c r="B37" s="181">
        <f t="shared" si="0"/>
        <v>4564</v>
      </c>
      <c r="C37" s="181"/>
      <c r="D37" s="181">
        <f t="shared" si="2"/>
        <v>4451</v>
      </c>
      <c r="E37" s="413"/>
      <c r="F37" s="181">
        <v>1473</v>
      </c>
      <c r="G37" s="181"/>
      <c r="H37" s="127">
        <v>1254</v>
      </c>
      <c r="I37" s="413"/>
      <c r="J37" s="181">
        <v>2733</v>
      </c>
      <c r="K37" s="181"/>
      <c r="L37" s="127">
        <v>2917</v>
      </c>
      <c r="M37" s="413"/>
      <c r="N37" s="181">
        <v>158</v>
      </c>
      <c r="O37" s="181"/>
      <c r="P37" s="127">
        <v>119</v>
      </c>
      <c r="Q37" s="413"/>
      <c r="R37" s="181">
        <v>200</v>
      </c>
      <c r="S37" s="181"/>
      <c r="T37" s="127">
        <v>161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10.5" customHeight="1">
      <c r="A38" s="12" t="s">
        <v>269</v>
      </c>
      <c r="B38" s="181">
        <f t="shared" si="0"/>
        <v>4886</v>
      </c>
      <c r="C38" s="181"/>
      <c r="D38" s="181">
        <f t="shared" si="2"/>
        <v>4401</v>
      </c>
      <c r="E38" s="413"/>
      <c r="F38" s="181">
        <v>1477</v>
      </c>
      <c r="G38" s="181"/>
      <c r="H38" s="127">
        <v>1287</v>
      </c>
      <c r="I38" s="413"/>
      <c r="J38" s="181">
        <v>2997</v>
      </c>
      <c r="K38" s="181"/>
      <c r="L38" s="127">
        <v>2726</v>
      </c>
      <c r="M38" s="413"/>
      <c r="N38" s="181">
        <v>231</v>
      </c>
      <c r="O38" s="181"/>
      <c r="P38" s="127">
        <v>160</v>
      </c>
      <c r="Q38" s="413"/>
      <c r="R38" s="181">
        <v>181</v>
      </c>
      <c r="S38" s="181"/>
      <c r="T38" s="127">
        <v>228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0.5" customHeight="1">
      <c r="A39" s="12" t="s">
        <v>270</v>
      </c>
      <c r="B39" s="181">
        <f t="shared" si="0"/>
        <v>1422</v>
      </c>
      <c r="C39" s="181"/>
      <c r="D39" s="181">
        <f t="shared" si="2"/>
        <v>1196</v>
      </c>
      <c r="E39" s="413"/>
      <c r="F39" s="181">
        <v>430</v>
      </c>
      <c r="G39" s="181"/>
      <c r="H39" s="127">
        <v>401</v>
      </c>
      <c r="I39" s="413"/>
      <c r="J39" s="181">
        <v>850</v>
      </c>
      <c r="K39" s="181"/>
      <c r="L39" s="127">
        <v>663</v>
      </c>
      <c r="M39" s="413"/>
      <c r="N39" s="181">
        <v>39</v>
      </c>
      <c r="O39" s="181"/>
      <c r="P39" s="127">
        <v>44</v>
      </c>
      <c r="Q39" s="413"/>
      <c r="R39" s="181">
        <v>103</v>
      </c>
      <c r="S39" s="181"/>
      <c r="T39" s="127">
        <v>88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10.5" customHeight="1">
      <c r="A40" s="12" t="s">
        <v>271</v>
      </c>
      <c r="B40" s="181">
        <f t="shared" si="0"/>
        <v>2792</v>
      </c>
      <c r="C40" s="181"/>
      <c r="D40" s="181">
        <f t="shared" si="2"/>
        <v>2837</v>
      </c>
      <c r="E40" s="413"/>
      <c r="F40" s="181">
        <v>1026</v>
      </c>
      <c r="G40" s="181"/>
      <c r="H40" s="127">
        <v>967</v>
      </c>
      <c r="I40" s="413"/>
      <c r="J40" s="181">
        <v>1492</v>
      </c>
      <c r="K40" s="181"/>
      <c r="L40" s="127">
        <v>1615</v>
      </c>
      <c r="M40" s="413"/>
      <c r="N40" s="181">
        <v>90</v>
      </c>
      <c r="O40" s="181"/>
      <c r="P40" s="127">
        <v>79</v>
      </c>
      <c r="Q40" s="413"/>
      <c r="R40" s="181">
        <v>184</v>
      </c>
      <c r="S40" s="181"/>
      <c r="T40" s="127">
        <v>176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0.5" customHeight="1">
      <c r="A41" s="12" t="s">
        <v>272</v>
      </c>
      <c r="B41" s="181">
        <f t="shared" si="0"/>
        <v>1285</v>
      </c>
      <c r="C41" s="181"/>
      <c r="D41" s="181">
        <f t="shared" si="2"/>
        <v>1323</v>
      </c>
      <c r="E41" s="413"/>
      <c r="F41" s="181">
        <v>318</v>
      </c>
      <c r="G41" s="181"/>
      <c r="H41" s="127">
        <v>316</v>
      </c>
      <c r="I41" s="413"/>
      <c r="J41" s="181">
        <v>794</v>
      </c>
      <c r="K41" s="181"/>
      <c r="L41" s="127">
        <v>810</v>
      </c>
      <c r="M41" s="413"/>
      <c r="N41" s="181">
        <v>42</v>
      </c>
      <c r="O41" s="181"/>
      <c r="P41" s="127">
        <v>61</v>
      </c>
      <c r="Q41" s="413"/>
      <c r="R41" s="181">
        <v>131</v>
      </c>
      <c r="S41" s="181"/>
      <c r="T41" s="127">
        <v>136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10.5" customHeight="1">
      <c r="A42" s="12" t="s">
        <v>273</v>
      </c>
      <c r="B42" s="181">
        <f t="shared" si="0"/>
        <v>718</v>
      </c>
      <c r="C42" s="181"/>
      <c r="D42" s="181">
        <f t="shared" si="2"/>
        <v>658</v>
      </c>
      <c r="E42" s="413"/>
      <c r="F42" s="181">
        <v>222</v>
      </c>
      <c r="G42" s="181"/>
      <c r="H42" s="127">
        <v>163</v>
      </c>
      <c r="I42" s="413"/>
      <c r="J42" s="181">
        <v>429</v>
      </c>
      <c r="K42" s="181"/>
      <c r="L42" s="127">
        <v>418</v>
      </c>
      <c r="M42" s="413"/>
      <c r="N42" s="181">
        <v>32</v>
      </c>
      <c r="O42" s="181"/>
      <c r="P42" s="127">
        <v>25</v>
      </c>
      <c r="Q42" s="413"/>
      <c r="R42" s="181">
        <v>35</v>
      </c>
      <c r="S42" s="181"/>
      <c r="T42" s="127">
        <v>52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10.5" customHeight="1">
      <c r="A43" s="12" t="s">
        <v>274</v>
      </c>
      <c r="B43" s="181">
        <f t="shared" si="0"/>
        <v>5924</v>
      </c>
      <c r="C43" s="181"/>
      <c r="D43" s="181">
        <f t="shared" si="2"/>
        <v>5143</v>
      </c>
      <c r="E43" s="413"/>
      <c r="F43" s="181">
        <v>2307</v>
      </c>
      <c r="G43" s="181"/>
      <c r="H43" s="127">
        <v>1563</v>
      </c>
      <c r="I43" s="413"/>
      <c r="J43" s="181">
        <v>2799</v>
      </c>
      <c r="K43" s="181"/>
      <c r="L43" s="127">
        <v>2673</v>
      </c>
      <c r="M43" s="413"/>
      <c r="N43" s="181">
        <v>177</v>
      </c>
      <c r="O43" s="181"/>
      <c r="P43" s="127">
        <v>201</v>
      </c>
      <c r="Q43" s="413"/>
      <c r="R43" s="181">
        <v>641</v>
      </c>
      <c r="S43" s="181"/>
      <c r="T43" s="127">
        <v>706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10.5" customHeight="1">
      <c r="A44" s="12" t="s">
        <v>275</v>
      </c>
      <c r="B44" s="181">
        <f t="shared" si="0"/>
        <v>1228</v>
      </c>
      <c r="C44" s="181"/>
      <c r="D44" s="181">
        <f t="shared" si="2"/>
        <v>1142</v>
      </c>
      <c r="E44" s="413"/>
      <c r="F44" s="181">
        <v>525</v>
      </c>
      <c r="G44" s="181"/>
      <c r="H44" s="127">
        <v>448</v>
      </c>
      <c r="I44" s="413"/>
      <c r="J44" s="181">
        <v>627</v>
      </c>
      <c r="K44" s="181"/>
      <c r="L44" s="127">
        <v>544</v>
      </c>
      <c r="M44" s="413"/>
      <c r="N44" s="181">
        <v>25</v>
      </c>
      <c r="O44" s="181"/>
      <c r="P44" s="127">
        <v>37</v>
      </c>
      <c r="Q44" s="413"/>
      <c r="R44" s="181">
        <v>51</v>
      </c>
      <c r="S44" s="181"/>
      <c r="T44" s="127">
        <v>113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0.5" customHeight="1">
      <c r="A45" s="13" t="s">
        <v>276</v>
      </c>
      <c r="B45" s="50">
        <f t="shared" si="0"/>
        <v>113179</v>
      </c>
      <c r="C45" s="50"/>
      <c r="D45" s="50">
        <f t="shared" si="2"/>
        <v>94124</v>
      </c>
      <c r="E45" s="413"/>
      <c r="F45" s="50">
        <v>49174</v>
      </c>
      <c r="G45" s="50"/>
      <c r="H45" s="176">
        <v>36296</v>
      </c>
      <c r="I45" s="413"/>
      <c r="J45" s="50">
        <v>50820</v>
      </c>
      <c r="K45" s="50"/>
      <c r="L45" s="176">
        <v>46865</v>
      </c>
      <c r="M45" s="413"/>
      <c r="N45" s="50">
        <v>2970</v>
      </c>
      <c r="O45" s="50"/>
      <c r="P45" s="176">
        <v>2848</v>
      </c>
      <c r="Q45" s="413"/>
      <c r="R45" s="50">
        <v>10215</v>
      </c>
      <c r="S45" s="50"/>
      <c r="T45" s="176">
        <v>8115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10.5" customHeight="1">
      <c r="A46" s="12" t="s">
        <v>277</v>
      </c>
      <c r="B46" s="181">
        <f t="shared" si="0"/>
        <v>94445</v>
      </c>
      <c r="C46" s="181"/>
      <c r="D46" s="181">
        <f t="shared" si="2"/>
        <v>76873</v>
      </c>
      <c r="E46" s="413"/>
      <c r="F46" s="181">
        <v>41659</v>
      </c>
      <c r="G46" s="181"/>
      <c r="H46" s="127">
        <v>30204</v>
      </c>
      <c r="I46" s="413"/>
      <c r="J46" s="181">
        <v>41917</v>
      </c>
      <c r="K46" s="181"/>
      <c r="L46" s="127">
        <v>37857</v>
      </c>
      <c r="M46" s="413"/>
      <c r="N46" s="181">
        <v>2345</v>
      </c>
      <c r="O46" s="181"/>
      <c r="P46" s="127">
        <v>2193</v>
      </c>
      <c r="Q46" s="413"/>
      <c r="R46" s="181">
        <v>8524</v>
      </c>
      <c r="S46" s="181"/>
      <c r="T46" s="127">
        <v>6619</v>
      </c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  <row r="47" spans="1:256" ht="10.5" customHeight="1">
      <c r="A47" s="12" t="s">
        <v>278</v>
      </c>
      <c r="B47" s="181">
        <f t="shared" si="0"/>
        <v>6950</v>
      </c>
      <c r="C47" s="181"/>
      <c r="D47" s="181">
        <f t="shared" si="2"/>
        <v>6152</v>
      </c>
      <c r="E47" s="413"/>
      <c r="F47" s="181">
        <v>2990</v>
      </c>
      <c r="G47" s="181"/>
      <c r="H47" s="127">
        <v>2500</v>
      </c>
      <c r="I47" s="413"/>
      <c r="J47" s="181">
        <v>3018</v>
      </c>
      <c r="K47" s="181"/>
      <c r="L47" s="127">
        <v>2773</v>
      </c>
      <c r="M47" s="413"/>
      <c r="N47" s="181">
        <v>231</v>
      </c>
      <c r="O47" s="181"/>
      <c r="P47" s="127">
        <v>240</v>
      </c>
      <c r="Q47" s="413"/>
      <c r="R47" s="181">
        <v>711</v>
      </c>
      <c r="S47" s="181"/>
      <c r="T47" s="127">
        <v>639</v>
      </c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 ht="10.5" customHeight="1">
      <c r="A48" s="12" t="s">
        <v>279</v>
      </c>
      <c r="B48" s="181">
        <f t="shared" si="0"/>
        <v>4142</v>
      </c>
      <c r="C48" s="181"/>
      <c r="D48" s="181">
        <f t="shared" si="2"/>
        <v>4163</v>
      </c>
      <c r="E48" s="413"/>
      <c r="F48" s="181">
        <v>1521</v>
      </c>
      <c r="G48" s="181"/>
      <c r="H48" s="127">
        <v>1345</v>
      </c>
      <c r="I48" s="413"/>
      <c r="J48" s="181">
        <v>2243</v>
      </c>
      <c r="K48" s="181"/>
      <c r="L48" s="127">
        <v>2368</v>
      </c>
      <c r="M48" s="413"/>
      <c r="N48" s="181">
        <v>121</v>
      </c>
      <c r="O48" s="181"/>
      <c r="P48" s="127">
        <v>135</v>
      </c>
      <c r="Q48" s="413"/>
      <c r="R48" s="181">
        <v>257</v>
      </c>
      <c r="S48" s="181"/>
      <c r="T48" s="127">
        <v>315</v>
      </c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spans="1:256" ht="10.5" customHeight="1">
      <c r="A49" s="12" t="s">
        <v>280</v>
      </c>
      <c r="B49" s="181">
        <f t="shared" si="0"/>
        <v>7642</v>
      </c>
      <c r="C49" s="181"/>
      <c r="D49" s="181">
        <f t="shared" si="2"/>
        <v>6936</v>
      </c>
      <c r="E49" s="413"/>
      <c r="F49" s="181">
        <v>3004</v>
      </c>
      <c r="G49" s="181"/>
      <c r="H49" s="127">
        <v>2247</v>
      </c>
      <c r="I49" s="413"/>
      <c r="J49" s="181">
        <v>3642</v>
      </c>
      <c r="K49" s="181"/>
      <c r="L49" s="127">
        <v>3867</v>
      </c>
      <c r="M49" s="413"/>
      <c r="N49" s="181">
        <v>273</v>
      </c>
      <c r="O49" s="181"/>
      <c r="P49" s="127">
        <v>280</v>
      </c>
      <c r="Q49" s="413"/>
      <c r="R49" s="181">
        <v>723</v>
      </c>
      <c r="S49" s="181"/>
      <c r="T49" s="127">
        <v>542</v>
      </c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1:256" ht="10.5" customHeight="1">
      <c r="A50" s="13" t="s">
        <v>281</v>
      </c>
      <c r="B50" s="50">
        <f t="shared" si="0"/>
        <v>61498</v>
      </c>
      <c r="C50" s="50"/>
      <c r="D50" s="50">
        <f t="shared" si="2"/>
        <v>46613</v>
      </c>
      <c r="E50" s="413"/>
      <c r="F50" s="50">
        <v>23719</v>
      </c>
      <c r="G50" s="50"/>
      <c r="H50" s="176">
        <v>16443</v>
      </c>
      <c r="I50" s="413"/>
      <c r="J50" s="50">
        <v>30074</v>
      </c>
      <c r="K50" s="50"/>
      <c r="L50" s="176">
        <v>23517</v>
      </c>
      <c r="M50" s="413"/>
      <c r="N50" s="50">
        <v>1458</v>
      </c>
      <c r="O50" s="50"/>
      <c r="P50" s="176">
        <v>1369</v>
      </c>
      <c r="Q50" s="413"/>
      <c r="R50" s="50">
        <v>6247</v>
      </c>
      <c r="S50" s="50"/>
      <c r="T50" s="176">
        <v>5284</v>
      </c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  <c r="IU50" s="62"/>
      <c r="IV50" s="62"/>
    </row>
    <row r="51" spans="1:256" ht="10.5" customHeight="1">
      <c r="A51" s="12" t="s">
        <v>282</v>
      </c>
      <c r="B51" s="181">
        <f t="shared" si="0"/>
        <v>22844</v>
      </c>
      <c r="C51" s="181"/>
      <c r="D51" s="181">
        <f t="shared" si="2"/>
        <v>16901</v>
      </c>
      <c r="E51" s="413"/>
      <c r="F51" s="181">
        <v>10830</v>
      </c>
      <c r="G51" s="181"/>
      <c r="H51" s="127">
        <v>7620</v>
      </c>
      <c r="I51" s="413"/>
      <c r="J51" s="181">
        <v>9677</v>
      </c>
      <c r="K51" s="181"/>
      <c r="L51" s="127">
        <v>7151</v>
      </c>
      <c r="M51" s="413"/>
      <c r="N51" s="181">
        <v>457</v>
      </c>
      <c r="O51" s="181"/>
      <c r="P51" s="127">
        <v>419</v>
      </c>
      <c r="Q51" s="413"/>
      <c r="R51" s="181">
        <v>1880</v>
      </c>
      <c r="S51" s="181"/>
      <c r="T51" s="127">
        <v>1711</v>
      </c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ht="10.5" customHeight="1">
      <c r="A52" s="12" t="s">
        <v>283</v>
      </c>
      <c r="B52" s="181">
        <f t="shared" si="0"/>
        <v>10576</v>
      </c>
      <c r="C52" s="181"/>
      <c r="D52" s="181">
        <f t="shared" si="2"/>
        <v>8096</v>
      </c>
      <c r="E52" s="413"/>
      <c r="F52" s="181">
        <v>2429</v>
      </c>
      <c r="G52" s="181"/>
      <c r="H52" s="127">
        <v>1764</v>
      </c>
      <c r="I52" s="413"/>
      <c r="J52" s="181">
        <v>7156</v>
      </c>
      <c r="K52" s="181"/>
      <c r="L52" s="127">
        <v>5330</v>
      </c>
      <c r="M52" s="413"/>
      <c r="N52" s="181">
        <v>202</v>
      </c>
      <c r="O52" s="181"/>
      <c r="P52" s="127">
        <v>222</v>
      </c>
      <c r="Q52" s="413"/>
      <c r="R52" s="181">
        <v>789</v>
      </c>
      <c r="S52" s="181"/>
      <c r="T52" s="127">
        <v>780</v>
      </c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0" ht="10.5" customHeight="1">
      <c r="A53" s="12" t="s">
        <v>284</v>
      </c>
      <c r="B53" s="181">
        <f t="shared" si="0"/>
        <v>28078</v>
      </c>
      <c r="C53" s="181"/>
      <c r="D53" s="181">
        <f t="shared" si="2"/>
        <v>21616</v>
      </c>
      <c r="E53" s="413"/>
      <c r="F53" s="181">
        <v>10460</v>
      </c>
      <c r="G53" s="181"/>
      <c r="H53" s="127">
        <v>7059</v>
      </c>
      <c r="I53" s="413"/>
      <c r="J53" s="181">
        <v>13241</v>
      </c>
      <c r="K53" s="181"/>
      <c r="L53" s="127">
        <v>11036</v>
      </c>
      <c r="M53" s="413"/>
      <c r="N53" s="181">
        <v>799</v>
      </c>
      <c r="O53" s="181"/>
      <c r="P53" s="127">
        <v>728</v>
      </c>
      <c r="Q53" s="413"/>
      <c r="R53" s="181">
        <v>3578</v>
      </c>
      <c r="S53" s="181"/>
      <c r="T53" s="127">
        <v>2793</v>
      </c>
    </row>
    <row r="54" spans="1:20" ht="10.5" customHeight="1">
      <c r="A54" s="13" t="s">
        <v>285</v>
      </c>
      <c r="B54" s="50">
        <f t="shared" si="0"/>
        <v>7584</v>
      </c>
      <c r="C54" s="50"/>
      <c r="D54" s="50">
        <f t="shared" si="2"/>
        <v>6781</v>
      </c>
      <c r="E54" s="413"/>
      <c r="F54" s="50">
        <v>2777</v>
      </c>
      <c r="G54" s="50"/>
      <c r="H54" s="176">
        <v>2053</v>
      </c>
      <c r="I54" s="413"/>
      <c r="J54" s="50">
        <v>3954</v>
      </c>
      <c r="K54" s="50"/>
      <c r="L54" s="176">
        <v>3715</v>
      </c>
      <c r="M54" s="413"/>
      <c r="N54" s="50">
        <v>131</v>
      </c>
      <c r="O54" s="50"/>
      <c r="P54" s="176">
        <v>168</v>
      </c>
      <c r="Q54" s="413"/>
      <c r="R54" s="50">
        <v>722</v>
      </c>
      <c r="S54" s="50"/>
      <c r="T54" s="176">
        <v>845</v>
      </c>
    </row>
    <row r="55" spans="1:20" ht="10.5" customHeight="1">
      <c r="A55" s="12" t="s">
        <v>286</v>
      </c>
      <c r="B55" s="181">
        <f t="shared" si="0"/>
        <v>4882</v>
      </c>
      <c r="C55" s="181"/>
      <c r="D55" s="181">
        <f t="shared" si="2"/>
        <v>4157</v>
      </c>
      <c r="E55" s="413"/>
      <c r="F55" s="181">
        <v>1774</v>
      </c>
      <c r="G55" s="181"/>
      <c r="H55" s="127">
        <v>1265</v>
      </c>
      <c r="I55" s="413"/>
      <c r="J55" s="181">
        <v>2566</v>
      </c>
      <c r="K55" s="181"/>
      <c r="L55" s="127">
        <v>2256</v>
      </c>
      <c r="M55" s="413"/>
      <c r="N55" s="181">
        <v>86</v>
      </c>
      <c r="O55" s="181"/>
      <c r="P55" s="127">
        <v>128</v>
      </c>
      <c r="Q55" s="413"/>
      <c r="R55" s="181">
        <v>456</v>
      </c>
      <c r="S55" s="181"/>
      <c r="T55" s="127">
        <v>508</v>
      </c>
    </row>
    <row r="56" spans="1:20" ht="10.5" customHeight="1">
      <c r="A56" s="12" t="s">
        <v>287</v>
      </c>
      <c r="B56" s="181">
        <f t="shared" si="0"/>
        <v>2702</v>
      </c>
      <c r="C56" s="181"/>
      <c r="D56" s="181">
        <f t="shared" si="2"/>
        <v>2624</v>
      </c>
      <c r="E56" s="413"/>
      <c r="F56" s="181">
        <v>1003</v>
      </c>
      <c r="G56" s="181"/>
      <c r="H56" s="127">
        <v>788</v>
      </c>
      <c r="I56" s="413"/>
      <c r="J56" s="181">
        <v>1388</v>
      </c>
      <c r="K56" s="181"/>
      <c r="L56" s="127">
        <v>1459</v>
      </c>
      <c r="M56" s="413"/>
      <c r="N56" s="181">
        <v>45</v>
      </c>
      <c r="O56" s="181"/>
      <c r="P56" s="127">
        <v>40</v>
      </c>
      <c r="Q56" s="413"/>
      <c r="R56" s="181">
        <v>266</v>
      </c>
      <c r="S56" s="181"/>
      <c r="T56" s="127">
        <v>337</v>
      </c>
    </row>
    <row r="57" spans="1:20" ht="10.5" customHeight="1">
      <c r="A57" s="13" t="s">
        <v>288</v>
      </c>
      <c r="B57" s="50">
        <f t="shared" si="0"/>
        <v>31423</v>
      </c>
      <c r="C57" s="50"/>
      <c r="D57" s="50">
        <f t="shared" si="2"/>
        <v>30737</v>
      </c>
      <c r="E57" s="413"/>
      <c r="F57" s="50">
        <v>10555</v>
      </c>
      <c r="G57" s="50"/>
      <c r="H57" s="176">
        <v>9604</v>
      </c>
      <c r="I57" s="413"/>
      <c r="J57" s="50">
        <v>15397</v>
      </c>
      <c r="K57" s="50"/>
      <c r="L57" s="176">
        <v>15736</v>
      </c>
      <c r="M57" s="413"/>
      <c r="N57" s="50">
        <v>740</v>
      </c>
      <c r="O57" s="50"/>
      <c r="P57" s="176">
        <v>695</v>
      </c>
      <c r="Q57" s="413"/>
      <c r="R57" s="50">
        <v>4731</v>
      </c>
      <c r="S57" s="50"/>
      <c r="T57" s="176">
        <v>4702</v>
      </c>
    </row>
    <row r="58" spans="1:20" ht="10.5" customHeight="1">
      <c r="A58" s="12" t="s">
        <v>289</v>
      </c>
      <c r="B58" s="181">
        <f t="shared" si="0"/>
        <v>13030</v>
      </c>
      <c r="C58" s="181"/>
      <c r="D58" s="181">
        <f t="shared" si="2"/>
        <v>13176</v>
      </c>
      <c r="E58" s="413"/>
      <c r="F58" s="181">
        <v>4205</v>
      </c>
      <c r="G58" s="181"/>
      <c r="H58" s="127">
        <v>3813</v>
      </c>
      <c r="I58" s="413"/>
      <c r="J58" s="181">
        <v>6218</v>
      </c>
      <c r="K58" s="181"/>
      <c r="L58" s="127">
        <v>6682</v>
      </c>
      <c r="M58" s="413"/>
      <c r="N58" s="181">
        <v>321</v>
      </c>
      <c r="O58" s="181"/>
      <c r="P58" s="127">
        <v>317</v>
      </c>
      <c r="Q58" s="413"/>
      <c r="R58" s="181">
        <v>2286</v>
      </c>
      <c r="S58" s="181"/>
      <c r="T58" s="127">
        <v>2364</v>
      </c>
    </row>
    <row r="59" spans="1:20" ht="10.5" customHeight="1">
      <c r="A59" s="12" t="s">
        <v>290</v>
      </c>
      <c r="B59" s="181">
        <f t="shared" si="0"/>
        <v>3121</v>
      </c>
      <c r="C59" s="181"/>
      <c r="D59" s="181">
        <f t="shared" si="2"/>
        <v>2981</v>
      </c>
      <c r="E59" s="413"/>
      <c r="F59" s="181">
        <v>842</v>
      </c>
      <c r="G59" s="181"/>
      <c r="H59" s="127">
        <v>897</v>
      </c>
      <c r="I59" s="413"/>
      <c r="J59" s="181">
        <v>1680</v>
      </c>
      <c r="K59" s="181"/>
      <c r="L59" s="127">
        <v>1450</v>
      </c>
      <c r="M59" s="413"/>
      <c r="N59" s="181">
        <v>43</v>
      </c>
      <c r="O59" s="181"/>
      <c r="P59" s="127">
        <v>50</v>
      </c>
      <c r="Q59" s="413"/>
      <c r="R59" s="181">
        <v>556</v>
      </c>
      <c r="S59" s="181"/>
      <c r="T59" s="127">
        <v>584</v>
      </c>
    </row>
    <row r="60" spans="1:20" ht="10.5" customHeight="1">
      <c r="A60" s="12" t="s">
        <v>291</v>
      </c>
      <c r="B60" s="181">
        <f t="shared" si="0"/>
        <v>3122</v>
      </c>
      <c r="C60" s="181"/>
      <c r="D60" s="181">
        <f t="shared" si="2"/>
        <v>2715</v>
      </c>
      <c r="E60" s="413"/>
      <c r="F60" s="181">
        <v>883</v>
      </c>
      <c r="G60" s="181"/>
      <c r="H60" s="127">
        <v>754</v>
      </c>
      <c r="I60" s="413"/>
      <c r="J60" s="181">
        <v>1517</v>
      </c>
      <c r="K60" s="181"/>
      <c r="L60" s="127">
        <v>1351</v>
      </c>
      <c r="M60" s="413"/>
      <c r="N60" s="181">
        <v>62</v>
      </c>
      <c r="O60" s="181"/>
      <c r="P60" s="127">
        <v>46</v>
      </c>
      <c r="Q60" s="413"/>
      <c r="R60" s="181">
        <v>660</v>
      </c>
      <c r="S60" s="181"/>
      <c r="T60" s="127">
        <v>564</v>
      </c>
    </row>
    <row r="61" spans="1:20" ht="10.5" customHeight="1">
      <c r="A61" s="12" t="s">
        <v>292</v>
      </c>
      <c r="B61" s="181">
        <f t="shared" si="0"/>
        <v>12150</v>
      </c>
      <c r="C61" s="181"/>
      <c r="D61" s="181">
        <f>H61+L61+P61+T69</f>
        <v>10960</v>
      </c>
      <c r="E61" s="413"/>
      <c r="F61" s="181">
        <v>4625</v>
      </c>
      <c r="G61" s="181"/>
      <c r="H61" s="127">
        <v>4140</v>
      </c>
      <c r="I61" s="413"/>
      <c r="J61" s="181">
        <v>5982</v>
      </c>
      <c r="K61" s="181"/>
      <c r="L61" s="127">
        <v>6253</v>
      </c>
      <c r="M61" s="413"/>
      <c r="N61" s="181">
        <v>314</v>
      </c>
      <c r="O61" s="181"/>
      <c r="P61" s="127">
        <v>282</v>
      </c>
      <c r="Q61" s="413"/>
      <c r="R61" s="181">
        <v>1229</v>
      </c>
      <c r="S61" s="181"/>
      <c r="T61" s="127">
        <v>1190</v>
      </c>
    </row>
    <row r="62" spans="1:20" ht="10.5" customHeight="1">
      <c r="A62" s="13" t="s">
        <v>293</v>
      </c>
      <c r="B62" s="50">
        <f t="shared" si="0"/>
        <v>90620</v>
      </c>
      <c r="C62" s="50"/>
      <c r="D62" s="50">
        <f aca="true" t="shared" si="3" ref="D62:D71">H62+L62+P62+T62</f>
        <v>77792</v>
      </c>
      <c r="E62" s="413"/>
      <c r="F62" s="50">
        <v>31553</v>
      </c>
      <c r="G62" s="50"/>
      <c r="H62" s="176">
        <v>24786</v>
      </c>
      <c r="I62" s="413"/>
      <c r="J62" s="50">
        <v>36824</v>
      </c>
      <c r="K62" s="50"/>
      <c r="L62" s="176">
        <v>33994</v>
      </c>
      <c r="M62" s="413"/>
      <c r="N62" s="50">
        <v>3642</v>
      </c>
      <c r="O62" s="50"/>
      <c r="P62" s="176">
        <v>3484</v>
      </c>
      <c r="Q62" s="413"/>
      <c r="R62" s="50">
        <v>18601</v>
      </c>
      <c r="S62" s="50"/>
      <c r="T62" s="176">
        <v>15528</v>
      </c>
    </row>
    <row r="63" spans="1:20" ht="10.5" customHeight="1">
      <c r="A63" s="13" t="s">
        <v>294</v>
      </c>
      <c r="B63" s="50">
        <f t="shared" si="0"/>
        <v>18892</v>
      </c>
      <c r="C63" s="50"/>
      <c r="D63" s="50">
        <f t="shared" si="3"/>
        <v>14722</v>
      </c>
      <c r="E63" s="413"/>
      <c r="F63" s="50">
        <v>6636</v>
      </c>
      <c r="G63" s="50"/>
      <c r="H63" s="176">
        <v>4504</v>
      </c>
      <c r="I63" s="413"/>
      <c r="J63" s="50">
        <v>5846</v>
      </c>
      <c r="K63" s="50"/>
      <c r="L63" s="176">
        <v>5531</v>
      </c>
      <c r="M63" s="413"/>
      <c r="N63" s="50">
        <v>306</v>
      </c>
      <c r="O63" s="50"/>
      <c r="P63" s="176">
        <v>274</v>
      </c>
      <c r="Q63" s="413"/>
      <c r="R63" s="50">
        <v>6104</v>
      </c>
      <c r="S63" s="50"/>
      <c r="T63" s="176">
        <v>4413</v>
      </c>
    </row>
    <row r="64" spans="1:20" ht="10.5" customHeight="1">
      <c r="A64" s="13" t="s">
        <v>295</v>
      </c>
      <c r="B64" s="50">
        <f t="shared" si="0"/>
        <v>3571</v>
      </c>
      <c r="C64" s="50"/>
      <c r="D64" s="50">
        <f t="shared" si="3"/>
        <v>2705</v>
      </c>
      <c r="E64" s="413"/>
      <c r="F64" s="50">
        <v>1153</v>
      </c>
      <c r="G64" s="50"/>
      <c r="H64" s="176">
        <v>738</v>
      </c>
      <c r="I64" s="413"/>
      <c r="J64" s="50">
        <v>1542</v>
      </c>
      <c r="K64" s="50"/>
      <c r="L64" s="176">
        <v>1212</v>
      </c>
      <c r="M64" s="413"/>
      <c r="N64" s="50">
        <v>129</v>
      </c>
      <c r="O64" s="50"/>
      <c r="P64" s="176">
        <v>119</v>
      </c>
      <c r="Q64" s="413"/>
      <c r="R64" s="50">
        <v>747</v>
      </c>
      <c r="S64" s="50"/>
      <c r="T64" s="176">
        <v>636</v>
      </c>
    </row>
    <row r="65" spans="1:20" ht="10.5" customHeight="1">
      <c r="A65" s="13" t="s">
        <v>296</v>
      </c>
      <c r="B65" s="50">
        <f t="shared" si="0"/>
        <v>30970</v>
      </c>
      <c r="C65" s="50"/>
      <c r="D65" s="50">
        <f t="shared" si="3"/>
        <v>29357</v>
      </c>
      <c r="E65" s="413"/>
      <c r="F65" s="50">
        <v>7069</v>
      </c>
      <c r="G65" s="50"/>
      <c r="H65" s="176">
        <v>5415</v>
      </c>
      <c r="I65" s="413"/>
      <c r="J65" s="50">
        <v>18846</v>
      </c>
      <c r="K65" s="50"/>
      <c r="L65" s="176">
        <v>18118</v>
      </c>
      <c r="M65" s="413"/>
      <c r="N65" s="50">
        <v>717</v>
      </c>
      <c r="O65" s="50"/>
      <c r="P65" s="176">
        <v>887</v>
      </c>
      <c r="Q65" s="413"/>
      <c r="R65" s="50">
        <v>4338</v>
      </c>
      <c r="S65" s="50"/>
      <c r="T65" s="176">
        <v>4937</v>
      </c>
    </row>
    <row r="66" spans="1:20" ht="10.5" customHeight="1">
      <c r="A66" s="12" t="s">
        <v>297</v>
      </c>
      <c r="B66" s="181">
        <f t="shared" si="0"/>
        <v>6270</v>
      </c>
      <c r="C66" s="181"/>
      <c r="D66" s="181">
        <f t="shared" si="3"/>
        <v>5887</v>
      </c>
      <c r="E66" s="413"/>
      <c r="F66" s="181">
        <v>1013</v>
      </c>
      <c r="G66" s="181"/>
      <c r="H66" s="127">
        <v>838</v>
      </c>
      <c r="I66" s="413"/>
      <c r="J66" s="181">
        <v>4024</v>
      </c>
      <c r="K66" s="181"/>
      <c r="L66" s="127">
        <v>3885</v>
      </c>
      <c r="M66" s="413"/>
      <c r="N66" s="181">
        <v>156</v>
      </c>
      <c r="O66" s="181"/>
      <c r="P66" s="127">
        <v>146</v>
      </c>
      <c r="Q66" s="413"/>
      <c r="R66" s="181">
        <v>1077</v>
      </c>
      <c r="S66" s="181"/>
      <c r="T66" s="127">
        <v>1018</v>
      </c>
    </row>
    <row r="67" spans="1:20" ht="10.5" customHeight="1">
      <c r="A67" s="12" t="s">
        <v>298</v>
      </c>
      <c r="B67" s="181">
        <f t="shared" si="0"/>
        <v>7493</v>
      </c>
      <c r="C67" s="181"/>
      <c r="D67" s="181">
        <f t="shared" si="3"/>
        <v>7331</v>
      </c>
      <c r="E67" s="413"/>
      <c r="F67" s="181">
        <v>1567</v>
      </c>
      <c r="G67" s="181"/>
      <c r="H67" s="127">
        <v>1264</v>
      </c>
      <c r="I67" s="413"/>
      <c r="J67" s="181">
        <v>4841</v>
      </c>
      <c r="K67" s="181"/>
      <c r="L67" s="127">
        <v>4590</v>
      </c>
      <c r="M67" s="413"/>
      <c r="N67" s="181">
        <v>190</v>
      </c>
      <c r="O67" s="181"/>
      <c r="P67" s="127">
        <v>217</v>
      </c>
      <c r="Q67" s="413"/>
      <c r="R67" s="181">
        <v>895</v>
      </c>
      <c r="S67" s="181"/>
      <c r="T67" s="127">
        <v>1260</v>
      </c>
    </row>
    <row r="68" spans="1:20" ht="10.5" customHeight="1">
      <c r="A68" s="12" t="s">
        <v>299</v>
      </c>
      <c r="B68" s="181">
        <f t="shared" si="0"/>
        <v>17207</v>
      </c>
      <c r="C68" s="181"/>
      <c r="D68" s="181">
        <f t="shared" si="3"/>
        <v>16139</v>
      </c>
      <c r="E68" s="413"/>
      <c r="F68" s="181">
        <v>4489</v>
      </c>
      <c r="G68" s="181"/>
      <c r="H68" s="127">
        <v>3313</v>
      </c>
      <c r="I68" s="413"/>
      <c r="J68" s="181">
        <v>9981</v>
      </c>
      <c r="K68" s="181"/>
      <c r="L68" s="127">
        <v>9643</v>
      </c>
      <c r="M68" s="413"/>
      <c r="N68" s="181">
        <v>371</v>
      </c>
      <c r="O68" s="181"/>
      <c r="P68" s="127">
        <v>524</v>
      </c>
      <c r="Q68" s="413"/>
      <c r="R68" s="181">
        <v>2366</v>
      </c>
      <c r="S68" s="181"/>
      <c r="T68" s="127">
        <v>2659</v>
      </c>
    </row>
    <row r="69" spans="1:20" ht="10.5" customHeight="1">
      <c r="A69" s="13" t="s">
        <v>300</v>
      </c>
      <c r="B69" s="50">
        <f>F69+J69+N69+R69</f>
        <v>4073</v>
      </c>
      <c r="C69" s="50"/>
      <c r="D69" s="52">
        <f t="shared" si="3"/>
        <v>2904</v>
      </c>
      <c r="E69" s="413"/>
      <c r="F69" s="50">
        <v>1062</v>
      </c>
      <c r="G69" s="50"/>
      <c r="H69" s="176">
        <v>764</v>
      </c>
      <c r="I69" s="413"/>
      <c r="J69" s="50">
        <v>2373</v>
      </c>
      <c r="K69" s="50"/>
      <c r="L69" s="176">
        <v>1745</v>
      </c>
      <c r="M69" s="413"/>
      <c r="N69" s="50">
        <v>162</v>
      </c>
      <c r="O69" s="50"/>
      <c r="P69" s="176">
        <v>110</v>
      </c>
      <c r="Q69" s="413"/>
      <c r="R69" s="50">
        <v>476</v>
      </c>
      <c r="S69" s="50"/>
      <c r="T69" s="176">
        <v>285</v>
      </c>
    </row>
    <row r="70" spans="1:20" ht="10.5" customHeight="1">
      <c r="A70" s="12" t="s">
        <v>301</v>
      </c>
      <c r="B70" s="181">
        <f>F70+J70+N70+R70</f>
        <v>818</v>
      </c>
      <c r="C70" s="181"/>
      <c r="D70" s="181">
        <f t="shared" si="3"/>
        <v>741</v>
      </c>
      <c r="E70" s="413"/>
      <c r="F70" s="181">
        <v>245</v>
      </c>
      <c r="G70" s="181"/>
      <c r="H70" s="127">
        <v>170</v>
      </c>
      <c r="I70" s="413"/>
      <c r="J70" s="181">
        <v>498</v>
      </c>
      <c r="K70" s="181"/>
      <c r="L70" s="127">
        <v>447</v>
      </c>
      <c r="M70" s="413"/>
      <c r="N70" s="181">
        <v>13</v>
      </c>
      <c r="O70" s="181"/>
      <c r="P70" s="127">
        <v>18</v>
      </c>
      <c r="Q70" s="413"/>
      <c r="R70" s="181">
        <v>62</v>
      </c>
      <c r="S70" s="181"/>
      <c r="T70" s="127">
        <v>106</v>
      </c>
    </row>
    <row r="71" spans="1:20" ht="10.5" customHeight="1">
      <c r="A71" s="12" t="s">
        <v>302</v>
      </c>
      <c r="B71" s="181">
        <f>F71+J71+N71+R71</f>
        <v>583</v>
      </c>
      <c r="C71" s="181"/>
      <c r="D71" s="181">
        <f t="shared" si="3"/>
        <v>488</v>
      </c>
      <c r="E71" s="413"/>
      <c r="F71" s="181">
        <v>217</v>
      </c>
      <c r="G71" s="181"/>
      <c r="H71" s="195">
        <v>176</v>
      </c>
      <c r="I71" s="413"/>
      <c r="J71" s="181">
        <v>268</v>
      </c>
      <c r="K71" s="181"/>
      <c r="L71" s="195">
        <v>239</v>
      </c>
      <c r="M71" s="413"/>
      <c r="N71" s="181">
        <v>23</v>
      </c>
      <c r="O71" s="181"/>
      <c r="P71" s="195">
        <v>10</v>
      </c>
      <c r="Q71" s="413"/>
      <c r="R71" s="181">
        <v>75</v>
      </c>
      <c r="S71" s="181"/>
      <c r="T71" s="195">
        <v>63</v>
      </c>
    </row>
    <row r="72" spans="1:20" ht="6.75" customHeight="1">
      <c r="A72" s="12"/>
      <c r="B72" s="181"/>
      <c r="C72" s="181"/>
      <c r="D72" s="181"/>
      <c r="E72" s="11"/>
      <c r="F72" s="181"/>
      <c r="G72" s="181"/>
      <c r="H72" s="181"/>
      <c r="I72" s="11"/>
      <c r="J72" s="181"/>
      <c r="K72" s="181"/>
      <c r="L72" s="181"/>
      <c r="M72" s="11"/>
      <c r="N72" s="181"/>
      <c r="O72" s="181"/>
      <c r="P72" s="181"/>
      <c r="Q72" s="11"/>
      <c r="R72" s="181"/>
      <c r="S72" s="181"/>
      <c r="T72" s="181"/>
    </row>
    <row r="73" spans="1:20" ht="12.75" customHeight="1">
      <c r="A73" s="381" t="s">
        <v>311</v>
      </c>
      <c r="B73" s="381"/>
      <c r="C73" s="381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381"/>
      <c r="P73" s="381"/>
      <c r="Q73" s="381"/>
      <c r="R73" s="381"/>
      <c r="S73" s="381"/>
      <c r="T73" s="381"/>
    </row>
    <row r="74" spans="1:20" ht="21.75" customHeight="1">
      <c r="A74" s="415" t="s">
        <v>312</v>
      </c>
      <c r="B74" s="415"/>
      <c r="C74" s="415"/>
      <c r="D74" s="415"/>
      <c r="E74" s="415"/>
      <c r="F74" s="415"/>
      <c r="G74" s="415"/>
      <c r="H74" s="415"/>
      <c r="I74" s="415"/>
      <c r="J74" s="415"/>
      <c r="K74" s="415"/>
      <c r="L74" s="415"/>
      <c r="M74" s="415"/>
      <c r="N74" s="415"/>
      <c r="O74" s="415"/>
      <c r="P74" s="415"/>
      <c r="Q74" s="415"/>
      <c r="R74" s="415"/>
      <c r="S74" s="415"/>
      <c r="T74" s="415"/>
    </row>
    <row r="75" spans="1:20" ht="21.75" customHeight="1">
      <c r="A75" s="415" t="s">
        <v>313</v>
      </c>
      <c r="B75" s="415"/>
      <c r="C75" s="415"/>
      <c r="D75" s="415"/>
      <c r="E75" s="415"/>
      <c r="F75" s="415"/>
      <c r="G75" s="415"/>
      <c r="H75" s="415"/>
      <c r="I75" s="415"/>
      <c r="J75" s="415"/>
      <c r="K75" s="415"/>
      <c r="L75" s="415"/>
      <c r="M75" s="415"/>
      <c r="N75" s="415"/>
      <c r="O75" s="415"/>
      <c r="P75" s="415"/>
      <c r="Q75" s="392"/>
      <c r="R75" s="392"/>
      <c r="S75" s="392"/>
      <c r="T75" s="392"/>
    </row>
    <row r="76" spans="1:20" ht="12.7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</sheetData>
  <sheetProtection/>
  <mergeCells count="15">
    <mergeCell ref="A1:E1"/>
    <mergeCell ref="K2:T4"/>
    <mergeCell ref="A6:A7"/>
    <mergeCell ref="B6:D6"/>
    <mergeCell ref="E6:E71"/>
    <mergeCell ref="F6:H6"/>
    <mergeCell ref="I6:I71"/>
    <mergeCell ref="J6:L6"/>
    <mergeCell ref="M6:M71"/>
    <mergeCell ref="N6:P6"/>
    <mergeCell ref="A75:T75"/>
    <mergeCell ref="Q6:Q71"/>
    <mergeCell ref="R6:T6"/>
    <mergeCell ref="A73:T73"/>
    <mergeCell ref="A74:T74"/>
  </mergeCells>
  <hyperlinks>
    <hyperlink ref="W2" location="Inicio!A1" display="Inicio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80"/>
  <sheetViews>
    <sheetView zoomScalePageLayoutView="0" workbookViewId="0" topLeftCell="A1">
      <selection activeCell="V2" sqref="V2"/>
    </sheetView>
  </sheetViews>
  <sheetFormatPr defaultColWidth="8.421875" defaultRowHeight="12.75"/>
  <cols>
    <col min="1" max="1" width="26.28125" style="59" customWidth="1"/>
    <col min="2" max="2" width="9.140625" style="0" customWidth="1"/>
    <col min="3" max="3" width="0.85546875" style="0" customWidth="1"/>
    <col min="4" max="4" width="9.140625" style="0" customWidth="1"/>
    <col min="5" max="5" width="1.28515625" style="169" customWidth="1"/>
    <col min="6" max="6" width="9.140625" style="0" customWidth="1"/>
    <col min="7" max="7" width="0.85546875" style="0" customWidth="1"/>
    <col min="8" max="8" width="9.140625" style="0" customWidth="1"/>
    <col min="9" max="9" width="0.9921875" style="0" customWidth="1"/>
    <col min="10" max="10" width="8.28125" style="0" customWidth="1"/>
    <col min="11" max="11" width="0.85546875" style="0" customWidth="1"/>
    <col min="12" max="12" width="9.28125" style="0" customWidth="1"/>
    <col min="13" max="13" width="1.1484375" style="0" customWidth="1"/>
    <col min="14" max="14" width="9.28125" style="0" customWidth="1"/>
    <col min="15" max="15" width="0.85546875" style="0" customWidth="1"/>
    <col min="16" max="16" width="9.28125" style="0" customWidth="1"/>
    <col min="17" max="17" width="0.85546875" style="0" customWidth="1"/>
    <col min="18" max="18" width="9.28125" style="0" customWidth="1"/>
    <col min="19" max="19" width="0.85546875" style="0" customWidth="1"/>
    <col min="20" max="20" width="9.28125" style="0" customWidth="1"/>
    <col min="21" max="21" width="3.57421875" style="0" customWidth="1"/>
  </cols>
  <sheetData>
    <row r="1" spans="1:20" ht="15.75" customHeight="1">
      <c r="A1" s="172" t="s">
        <v>0</v>
      </c>
      <c r="B1" s="196"/>
      <c r="C1" s="196"/>
      <c r="D1" s="196"/>
      <c r="E1" s="11"/>
      <c r="F1" s="11"/>
      <c r="G1" s="11"/>
      <c r="H1" s="11"/>
      <c r="I1" s="11"/>
      <c r="J1" s="2"/>
      <c r="K1" s="17"/>
      <c r="L1" s="2" t="s">
        <v>314</v>
      </c>
      <c r="M1" s="68"/>
      <c r="N1" s="5"/>
      <c r="O1" s="6"/>
      <c r="P1" s="6"/>
      <c r="Q1" s="6"/>
      <c r="R1" s="6"/>
      <c r="S1" s="6"/>
      <c r="T1" s="6"/>
    </row>
    <row r="2" spans="1:22" ht="12.75" customHeight="1">
      <c r="A2" s="3"/>
      <c r="B2" s="11"/>
      <c r="C2" s="11"/>
      <c r="D2" s="11"/>
      <c r="E2" s="11"/>
      <c r="F2" s="11"/>
      <c r="G2" s="8"/>
      <c r="H2" s="11"/>
      <c r="I2" s="11"/>
      <c r="J2" s="136"/>
      <c r="K2" s="136"/>
      <c r="L2" s="418" t="s">
        <v>315</v>
      </c>
      <c r="M2" s="392"/>
      <c r="N2" s="392"/>
      <c r="O2" s="392"/>
      <c r="P2" s="392"/>
      <c r="Q2" s="392"/>
      <c r="R2" s="392"/>
      <c r="S2" s="392"/>
      <c r="T2" s="392"/>
      <c r="V2" s="372" t="s">
        <v>450</v>
      </c>
    </row>
    <row r="3" spans="1:20" ht="12.75" customHeight="1">
      <c r="A3" s="197"/>
      <c r="B3" s="8"/>
      <c r="C3" s="8"/>
      <c r="D3" s="8"/>
      <c r="E3" s="8"/>
      <c r="F3" s="8"/>
      <c r="G3" s="8"/>
      <c r="H3" s="11"/>
      <c r="I3" s="11"/>
      <c r="J3" s="136"/>
      <c r="K3" s="136"/>
      <c r="L3" s="392"/>
      <c r="M3" s="392"/>
      <c r="N3" s="392"/>
      <c r="O3" s="392"/>
      <c r="P3" s="392"/>
      <c r="Q3" s="392"/>
      <c r="R3" s="392"/>
      <c r="S3" s="392"/>
      <c r="T3" s="392"/>
    </row>
    <row r="4" spans="1:20" ht="12.75" customHeight="1">
      <c r="A4" s="7"/>
      <c r="B4" s="8"/>
      <c r="C4" s="8"/>
      <c r="D4" s="8"/>
      <c r="E4" s="8"/>
      <c r="F4" s="8"/>
      <c r="G4" s="8"/>
      <c r="H4" s="11"/>
      <c r="I4" s="11"/>
      <c r="J4" s="136"/>
      <c r="K4" s="136"/>
      <c r="L4" s="392"/>
      <c r="M4" s="392"/>
      <c r="N4" s="392"/>
      <c r="O4" s="392"/>
      <c r="P4" s="392"/>
      <c r="Q4" s="392"/>
      <c r="R4" s="392"/>
      <c r="S4" s="392"/>
      <c r="T4" s="392"/>
    </row>
    <row r="5" spans="1:20" ht="12.75" customHeight="1">
      <c r="A5" s="10"/>
      <c r="B5" s="11"/>
      <c r="C5" s="11"/>
      <c r="D5" s="11"/>
      <c r="E5" s="11"/>
      <c r="F5" s="11"/>
      <c r="G5" s="11"/>
      <c r="H5" s="11"/>
      <c r="I5" s="11"/>
      <c r="J5" s="136"/>
      <c r="K5" s="136"/>
      <c r="L5" s="392"/>
      <c r="M5" s="392"/>
      <c r="N5" s="392"/>
      <c r="O5" s="392"/>
      <c r="P5" s="392"/>
      <c r="Q5" s="392"/>
      <c r="R5" s="392"/>
      <c r="S5" s="392"/>
      <c r="T5" s="392"/>
    </row>
    <row r="6" spans="1:20" ht="12.75" customHeight="1">
      <c r="A6" s="10"/>
      <c r="B6" s="11"/>
      <c r="C6" s="11"/>
      <c r="D6" s="11"/>
      <c r="E6" s="11"/>
      <c r="F6" s="11"/>
      <c r="G6" s="11"/>
      <c r="H6" s="11"/>
      <c r="I6" s="11"/>
      <c r="J6" s="136"/>
      <c r="K6" s="136"/>
      <c r="L6" s="69"/>
      <c r="M6" s="69"/>
      <c r="N6" s="69"/>
      <c r="O6" s="69"/>
      <c r="P6" s="69"/>
      <c r="Q6" s="69"/>
      <c r="R6" s="69"/>
      <c r="S6" s="69"/>
      <c r="T6" s="69"/>
    </row>
    <row r="7" spans="1:252" ht="15" customHeight="1" thickBot="1">
      <c r="A7" s="12"/>
      <c r="B7" s="13" t="s">
        <v>316</v>
      </c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</row>
    <row r="8" spans="1:252" ht="15" customHeight="1">
      <c r="A8" s="12"/>
      <c r="B8" s="419" t="s">
        <v>8</v>
      </c>
      <c r="C8" s="419"/>
      <c r="D8" s="419"/>
      <c r="E8" s="174"/>
      <c r="F8" s="419" t="s">
        <v>317</v>
      </c>
      <c r="G8" s="419"/>
      <c r="H8" s="419"/>
      <c r="I8" s="174"/>
      <c r="J8" s="419" t="s">
        <v>318</v>
      </c>
      <c r="K8" s="419"/>
      <c r="L8" s="419"/>
      <c r="M8" s="174"/>
      <c r="N8" s="419" t="s">
        <v>319</v>
      </c>
      <c r="O8" s="419"/>
      <c r="P8" s="419"/>
      <c r="Q8" s="174"/>
      <c r="R8" s="419" t="s">
        <v>320</v>
      </c>
      <c r="S8" s="419"/>
      <c r="T8" s="419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</row>
    <row r="9" spans="1:252" ht="15" customHeight="1">
      <c r="A9" s="12"/>
      <c r="B9" s="175" t="s">
        <v>46</v>
      </c>
      <c r="C9" s="198"/>
      <c r="D9" s="175" t="s">
        <v>47</v>
      </c>
      <c r="E9" s="11"/>
      <c r="F9" s="175" t="s">
        <v>46</v>
      </c>
      <c r="G9" s="198"/>
      <c r="H9" s="175" t="s">
        <v>47</v>
      </c>
      <c r="I9" s="11"/>
      <c r="J9" s="175" t="s">
        <v>46</v>
      </c>
      <c r="K9" s="198"/>
      <c r="L9" s="175" t="s">
        <v>47</v>
      </c>
      <c r="M9" s="11"/>
      <c r="N9" s="175" t="s">
        <v>46</v>
      </c>
      <c r="O9" s="198"/>
      <c r="P9" s="175" t="s">
        <v>47</v>
      </c>
      <c r="Q9" s="11"/>
      <c r="R9" s="175" t="s">
        <v>46</v>
      </c>
      <c r="S9" s="198"/>
      <c r="T9" s="175" t="s">
        <v>47</v>
      </c>
      <c r="U9" s="21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</row>
    <row r="10" spans="1:252" ht="9" customHeight="1">
      <c r="A10" s="12"/>
      <c r="B10" s="14"/>
      <c r="C10" s="14"/>
      <c r="D10" s="14"/>
      <c r="E10" s="11"/>
      <c r="F10" s="14"/>
      <c r="G10" s="14"/>
      <c r="H10" s="14"/>
      <c r="I10" s="11"/>
      <c r="J10" s="14"/>
      <c r="K10" s="14"/>
      <c r="L10" s="14"/>
      <c r="M10" s="11"/>
      <c r="N10" s="14"/>
      <c r="O10" s="14"/>
      <c r="P10" s="14"/>
      <c r="Q10" s="11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</row>
    <row r="11" spans="1:252" ht="12.75" customHeight="1">
      <c r="A11" s="13" t="s">
        <v>8</v>
      </c>
      <c r="B11" s="199">
        <f>B12+B21+B25+B27+B31+B37+B47+B52+B56+B59+B64+B65+B66+B67+B71+B72+B73</f>
        <v>458479</v>
      </c>
      <c r="C11" s="200"/>
      <c r="D11" s="199">
        <f>D12+D21+D25+D27+D31+D37+D47+D52+D56+D59+D64+D65+D66+D67+D71+D72+D73</f>
        <v>147501</v>
      </c>
      <c r="E11" s="201"/>
      <c r="F11" s="202">
        <f aca="true" t="shared" si="0" ref="F11:R11">F12+F21+F25+F27+F31+F37+F52+F56+F59+F64+F65+F66+F67+F71+F72+F73</f>
        <v>8972</v>
      </c>
      <c r="G11" s="202"/>
      <c r="H11" s="202">
        <f t="shared" si="0"/>
        <v>3483</v>
      </c>
      <c r="I11" s="202"/>
      <c r="J11" s="202">
        <f t="shared" si="0"/>
        <v>81604</v>
      </c>
      <c r="K11" s="202"/>
      <c r="L11" s="202">
        <f t="shared" si="0"/>
        <v>23864</v>
      </c>
      <c r="M11" s="202"/>
      <c r="N11" s="202">
        <f t="shared" si="0"/>
        <v>65085</v>
      </c>
      <c r="O11" s="202"/>
      <c r="P11" s="202">
        <f t="shared" si="0"/>
        <v>19018</v>
      </c>
      <c r="Q11" s="202"/>
      <c r="R11" s="202">
        <f t="shared" si="0"/>
        <v>208694</v>
      </c>
      <c r="S11" s="200"/>
      <c r="T11" s="202">
        <f>T12+T21+T25+T27+T31+T37+T52+T56+T59+T64+T65+T66+T67+T71+T72+T73</f>
        <v>64840</v>
      </c>
      <c r="U11" s="203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</row>
    <row r="12" spans="1:252" ht="12.75" customHeight="1">
      <c r="A12" s="13" t="s">
        <v>241</v>
      </c>
      <c r="B12" s="199">
        <v>66619</v>
      </c>
      <c r="C12" s="200"/>
      <c r="D12" s="199">
        <v>22417</v>
      </c>
      <c r="E12" s="201"/>
      <c r="F12" s="199">
        <v>1961</v>
      </c>
      <c r="G12" s="200"/>
      <c r="H12" s="199">
        <v>1141</v>
      </c>
      <c r="I12" s="201"/>
      <c r="J12" s="199">
        <v>10455</v>
      </c>
      <c r="K12" s="200"/>
      <c r="L12" s="202">
        <v>3646</v>
      </c>
      <c r="M12" s="201"/>
      <c r="N12" s="199">
        <v>14229</v>
      </c>
      <c r="O12" s="200"/>
      <c r="P12" s="202">
        <v>3804</v>
      </c>
      <c r="Q12" s="201"/>
      <c r="R12" s="199">
        <v>39974</v>
      </c>
      <c r="S12" s="200"/>
      <c r="T12" s="202">
        <v>13826</v>
      </c>
      <c r="U12" s="20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</row>
    <row r="13" spans="1:252" ht="12.75" customHeight="1">
      <c r="A13" s="12" t="s">
        <v>242</v>
      </c>
      <c r="B13" s="205">
        <v>4955</v>
      </c>
      <c r="C13" s="206"/>
      <c r="D13" s="205">
        <v>2333</v>
      </c>
      <c r="E13" s="207"/>
      <c r="F13" s="205">
        <v>913</v>
      </c>
      <c r="G13" s="206"/>
      <c r="H13" s="205">
        <v>585</v>
      </c>
      <c r="I13" s="207"/>
      <c r="J13" s="205">
        <v>710</v>
      </c>
      <c r="K13" s="206"/>
      <c r="L13" s="195">
        <v>279</v>
      </c>
      <c r="M13" s="207"/>
      <c r="N13" s="205">
        <v>1122</v>
      </c>
      <c r="O13" s="206"/>
      <c r="P13" s="195">
        <v>481</v>
      </c>
      <c r="Q13" s="207"/>
      <c r="R13" s="205">
        <v>2210</v>
      </c>
      <c r="S13" s="206"/>
      <c r="T13" s="195">
        <v>988</v>
      </c>
      <c r="U13" s="20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</row>
    <row r="14" spans="1:252" ht="12.75" customHeight="1">
      <c r="A14" s="12" t="s">
        <v>243</v>
      </c>
      <c r="B14" s="205">
        <v>8916</v>
      </c>
      <c r="C14" s="206"/>
      <c r="D14" s="205">
        <v>2873</v>
      </c>
      <c r="E14" s="207"/>
      <c r="F14" s="205">
        <v>182</v>
      </c>
      <c r="G14" s="206"/>
      <c r="H14" s="205">
        <v>145</v>
      </c>
      <c r="I14" s="207"/>
      <c r="J14" s="205">
        <v>1638</v>
      </c>
      <c r="K14" s="206"/>
      <c r="L14" s="195">
        <v>427</v>
      </c>
      <c r="M14" s="207"/>
      <c r="N14" s="205">
        <v>1489</v>
      </c>
      <c r="O14" s="206"/>
      <c r="P14" s="195">
        <v>487</v>
      </c>
      <c r="Q14" s="207"/>
      <c r="R14" s="205">
        <v>5607</v>
      </c>
      <c r="S14" s="206"/>
      <c r="T14" s="195">
        <v>1814</v>
      </c>
      <c r="U14" s="20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</row>
    <row r="15" spans="1:252" ht="12.75" customHeight="1">
      <c r="A15" s="12" t="s">
        <v>244</v>
      </c>
      <c r="B15" s="205">
        <v>4558</v>
      </c>
      <c r="C15" s="206"/>
      <c r="D15" s="205">
        <v>1479</v>
      </c>
      <c r="E15" s="207"/>
      <c r="F15" s="205">
        <v>82</v>
      </c>
      <c r="G15" s="206"/>
      <c r="H15" s="205">
        <v>43</v>
      </c>
      <c r="I15" s="207"/>
      <c r="J15" s="205">
        <v>1108</v>
      </c>
      <c r="K15" s="206"/>
      <c r="L15" s="195">
        <v>409</v>
      </c>
      <c r="M15" s="207"/>
      <c r="N15" s="205">
        <v>763</v>
      </c>
      <c r="O15" s="206"/>
      <c r="P15" s="195">
        <v>231</v>
      </c>
      <c r="Q15" s="207"/>
      <c r="R15" s="205">
        <v>2605</v>
      </c>
      <c r="S15" s="206"/>
      <c r="T15" s="195">
        <v>796</v>
      </c>
      <c r="U15" s="20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</row>
    <row r="16" spans="1:252" ht="12.75" customHeight="1">
      <c r="A16" s="12" t="s">
        <v>245</v>
      </c>
      <c r="B16" s="205">
        <v>6895</v>
      </c>
      <c r="C16" s="206"/>
      <c r="D16" s="205">
        <v>2464</v>
      </c>
      <c r="E16" s="207"/>
      <c r="F16" s="205">
        <v>79</v>
      </c>
      <c r="G16" s="206"/>
      <c r="H16" s="205">
        <v>21</v>
      </c>
      <c r="I16" s="207"/>
      <c r="J16" s="205">
        <v>1182</v>
      </c>
      <c r="K16" s="206"/>
      <c r="L16" s="195">
        <v>492</v>
      </c>
      <c r="M16" s="207"/>
      <c r="N16" s="205">
        <v>1465</v>
      </c>
      <c r="O16" s="206"/>
      <c r="P16" s="195">
        <v>481</v>
      </c>
      <c r="Q16" s="207"/>
      <c r="R16" s="205">
        <v>4169</v>
      </c>
      <c r="S16" s="206"/>
      <c r="T16" s="195">
        <v>1470</v>
      </c>
      <c r="U16" s="208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</row>
    <row r="17" spans="1:252" ht="12.75" customHeight="1">
      <c r="A17" s="12" t="s">
        <v>246</v>
      </c>
      <c r="B17" s="205">
        <v>4008</v>
      </c>
      <c r="C17" s="206"/>
      <c r="D17" s="205">
        <v>1465</v>
      </c>
      <c r="E17" s="207"/>
      <c r="F17" s="205">
        <v>158</v>
      </c>
      <c r="G17" s="206"/>
      <c r="H17" s="205">
        <v>73</v>
      </c>
      <c r="I17" s="207"/>
      <c r="J17" s="205">
        <v>933</v>
      </c>
      <c r="K17" s="206"/>
      <c r="L17" s="195">
        <v>342</v>
      </c>
      <c r="M17" s="207"/>
      <c r="N17" s="205">
        <v>748</v>
      </c>
      <c r="O17" s="206"/>
      <c r="P17" s="195">
        <v>253</v>
      </c>
      <c r="Q17" s="207"/>
      <c r="R17" s="205">
        <v>2169</v>
      </c>
      <c r="S17" s="206"/>
      <c r="T17" s="195">
        <v>797</v>
      </c>
      <c r="U17" s="20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</row>
    <row r="18" spans="1:252" ht="12.75" customHeight="1">
      <c r="A18" s="12" t="s">
        <v>247</v>
      </c>
      <c r="B18" s="205">
        <v>3912</v>
      </c>
      <c r="C18" s="206"/>
      <c r="D18" s="205">
        <v>1052</v>
      </c>
      <c r="E18" s="207"/>
      <c r="F18" s="205">
        <v>139</v>
      </c>
      <c r="G18" s="206"/>
      <c r="H18" s="205">
        <v>60</v>
      </c>
      <c r="I18" s="207"/>
      <c r="J18" s="205">
        <v>1048</v>
      </c>
      <c r="K18" s="206"/>
      <c r="L18" s="195">
        <v>267</v>
      </c>
      <c r="M18" s="207"/>
      <c r="N18" s="205">
        <v>576</v>
      </c>
      <c r="O18" s="206"/>
      <c r="P18" s="195">
        <v>126</v>
      </c>
      <c r="Q18" s="207"/>
      <c r="R18" s="205">
        <v>2149</v>
      </c>
      <c r="S18" s="206"/>
      <c r="T18" s="195">
        <v>599</v>
      </c>
      <c r="U18" s="20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</row>
    <row r="19" spans="1:252" ht="12.75" customHeight="1">
      <c r="A19" s="12" t="s">
        <v>248</v>
      </c>
      <c r="B19" s="205">
        <v>13479</v>
      </c>
      <c r="C19" s="206"/>
      <c r="D19" s="205">
        <v>4904</v>
      </c>
      <c r="E19" s="207"/>
      <c r="F19" s="205">
        <v>92</v>
      </c>
      <c r="G19" s="206"/>
      <c r="H19" s="205">
        <v>46</v>
      </c>
      <c r="I19" s="207"/>
      <c r="J19" s="205">
        <v>1169</v>
      </c>
      <c r="K19" s="206"/>
      <c r="L19" s="195">
        <v>409</v>
      </c>
      <c r="M19" s="207"/>
      <c r="N19" s="205">
        <v>2335</v>
      </c>
      <c r="O19" s="206"/>
      <c r="P19" s="195">
        <v>796</v>
      </c>
      <c r="Q19" s="207"/>
      <c r="R19" s="205">
        <v>9883</v>
      </c>
      <c r="S19" s="206"/>
      <c r="T19" s="195">
        <v>3653</v>
      </c>
      <c r="U19" s="20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</row>
    <row r="20" spans="1:252" ht="12.75" customHeight="1">
      <c r="A20" s="12" t="s">
        <v>249</v>
      </c>
      <c r="B20" s="205">
        <v>19896</v>
      </c>
      <c r="C20" s="206"/>
      <c r="D20" s="205">
        <v>5847</v>
      </c>
      <c r="E20" s="207"/>
      <c r="F20" s="205">
        <v>316</v>
      </c>
      <c r="G20" s="206"/>
      <c r="H20" s="205">
        <v>168</v>
      </c>
      <c r="I20" s="207"/>
      <c r="J20" s="205">
        <v>2667</v>
      </c>
      <c r="K20" s="206"/>
      <c r="L20" s="195">
        <v>1021</v>
      </c>
      <c r="M20" s="207"/>
      <c r="N20" s="205">
        <v>5731</v>
      </c>
      <c r="O20" s="206"/>
      <c r="P20" s="195">
        <v>949</v>
      </c>
      <c r="Q20" s="207"/>
      <c r="R20" s="205">
        <v>11182</v>
      </c>
      <c r="S20" s="206"/>
      <c r="T20" s="195">
        <v>3709</v>
      </c>
      <c r="U20" s="20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</row>
    <row r="21" spans="1:252" ht="12.75" customHeight="1">
      <c r="A21" s="13" t="s">
        <v>250</v>
      </c>
      <c r="B21" s="199">
        <v>8079</v>
      </c>
      <c r="C21" s="200"/>
      <c r="D21" s="199">
        <v>401</v>
      </c>
      <c r="E21" s="201"/>
      <c r="F21" s="199">
        <v>60</v>
      </c>
      <c r="G21" s="200"/>
      <c r="H21" s="199">
        <v>4</v>
      </c>
      <c r="I21" s="201"/>
      <c r="J21" s="199">
        <v>2267</v>
      </c>
      <c r="K21" s="200"/>
      <c r="L21" s="202">
        <v>99</v>
      </c>
      <c r="M21" s="201"/>
      <c r="N21" s="199">
        <v>1908</v>
      </c>
      <c r="O21" s="200"/>
      <c r="P21" s="202">
        <v>61</v>
      </c>
      <c r="Q21" s="201"/>
      <c r="R21" s="199">
        <v>3844</v>
      </c>
      <c r="S21" s="200"/>
      <c r="T21" s="202">
        <v>237</v>
      </c>
      <c r="U21" s="20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</row>
    <row r="22" spans="1:252" ht="12.75" customHeight="1">
      <c r="A22" s="12" t="s">
        <v>251</v>
      </c>
      <c r="B22" s="205">
        <v>811</v>
      </c>
      <c r="C22" s="206"/>
      <c r="D22" s="205">
        <v>19</v>
      </c>
      <c r="E22" s="207"/>
      <c r="F22" s="205">
        <v>8</v>
      </c>
      <c r="G22" s="206"/>
      <c r="H22" s="205">
        <v>0</v>
      </c>
      <c r="I22" s="207"/>
      <c r="J22" s="205">
        <v>175</v>
      </c>
      <c r="K22" s="206"/>
      <c r="L22" s="195">
        <v>7</v>
      </c>
      <c r="M22" s="207"/>
      <c r="N22" s="205">
        <v>324</v>
      </c>
      <c r="O22" s="206"/>
      <c r="P22" s="195">
        <v>3</v>
      </c>
      <c r="Q22" s="207"/>
      <c r="R22" s="205">
        <v>304</v>
      </c>
      <c r="S22" s="206"/>
      <c r="T22" s="195">
        <v>9</v>
      </c>
      <c r="U22" s="20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</row>
    <row r="23" spans="1:252" ht="12.75" customHeight="1">
      <c r="A23" s="12" t="s">
        <v>252</v>
      </c>
      <c r="B23" s="205">
        <v>429</v>
      </c>
      <c r="C23" s="206"/>
      <c r="D23" s="205">
        <v>7</v>
      </c>
      <c r="E23" s="207"/>
      <c r="F23" s="205">
        <v>11</v>
      </c>
      <c r="G23" s="206"/>
      <c r="H23" s="205">
        <v>1</v>
      </c>
      <c r="I23" s="207"/>
      <c r="J23" s="205">
        <v>126</v>
      </c>
      <c r="K23" s="206"/>
      <c r="L23" s="195">
        <v>0</v>
      </c>
      <c r="M23" s="207"/>
      <c r="N23" s="205">
        <v>116</v>
      </c>
      <c r="O23" s="206"/>
      <c r="P23" s="195">
        <v>1</v>
      </c>
      <c r="Q23" s="207"/>
      <c r="R23" s="205">
        <v>176</v>
      </c>
      <c r="S23" s="206"/>
      <c r="T23" s="195">
        <v>5</v>
      </c>
      <c r="U23" s="20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</row>
    <row r="24" spans="1:252" ht="12.75" customHeight="1">
      <c r="A24" s="12" t="s">
        <v>253</v>
      </c>
      <c r="B24" s="205">
        <v>6839</v>
      </c>
      <c r="C24" s="206"/>
      <c r="D24" s="205">
        <v>375</v>
      </c>
      <c r="E24" s="207"/>
      <c r="F24" s="205">
        <v>41</v>
      </c>
      <c r="G24" s="206"/>
      <c r="H24" s="205">
        <v>3</v>
      </c>
      <c r="I24" s="207"/>
      <c r="J24" s="205">
        <v>1966</v>
      </c>
      <c r="K24" s="206"/>
      <c r="L24" s="195">
        <v>92</v>
      </c>
      <c r="M24" s="207"/>
      <c r="N24" s="205">
        <v>1468</v>
      </c>
      <c r="O24" s="206"/>
      <c r="P24" s="195">
        <v>57</v>
      </c>
      <c r="Q24" s="207"/>
      <c r="R24" s="205">
        <v>3364</v>
      </c>
      <c r="S24" s="206"/>
      <c r="T24" s="195">
        <v>223</v>
      </c>
      <c r="U24" s="208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</row>
    <row r="25" spans="1:252" ht="12.75" customHeight="1">
      <c r="A25" s="13" t="s">
        <v>254</v>
      </c>
      <c r="B25" s="199">
        <v>10374</v>
      </c>
      <c r="C25" s="200"/>
      <c r="D25" s="199">
        <v>2425</v>
      </c>
      <c r="E25" s="201"/>
      <c r="F25" s="199">
        <v>63</v>
      </c>
      <c r="G25" s="200"/>
      <c r="H25" s="199">
        <v>24</v>
      </c>
      <c r="I25" s="201"/>
      <c r="J25" s="199">
        <v>2742</v>
      </c>
      <c r="K25" s="200"/>
      <c r="L25" s="202">
        <v>576</v>
      </c>
      <c r="M25" s="201"/>
      <c r="N25" s="199">
        <v>2121</v>
      </c>
      <c r="O25" s="200"/>
      <c r="P25" s="202">
        <v>440</v>
      </c>
      <c r="Q25" s="201"/>
      <c r="R25" s="199">
        <v>5448</v>
      </c>
      <c r="S25" s="200"/>
      <c r="T25" s="202">
        <v>1385</v>
      </c>
      <c r="U25" s="20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</row>
    <row r="26" spans="1:252" ht="12.75" customHeight="1">
      <c r="A26" s="13" t="s">
        <v>321</v>
      </c>
      <c r="B26" s="199">
        <v>0</v>
      </c>
      <c r="C26" s="200"/>
      <c r="D26" s="199">
        <v>0</v>
      </c>
      <c r="E26" s="201"/>
      <c r="F26" s="199">
        <v>0</v>
      </c>
      <c r="G26" s="200"/>
      <c r="H26" s="199">
        <v>0</v>
      </c>
      <c r="I26" s="201"/>
      <c r="J26" s="199">
        <v>0</v>
      </c>
      <c r="K26" s="200"/>
      <c r="L26" s="202">
        <v>0</v>
      </c>
      <c r="M26" s="201"/>
      <c r="N26" s="199">
        <v>0</v>
      </c>
      <c r="O26" s="200"/>
      <c r="P26" s="202">
        <v>0</v>
      </c>
      <c r="Q26" s="201"/>
      <c r="R26" s="199">
        <v>0</v>
      </c>
      <c r="S26" s="200"/>
      <c r="T26" s="202">
        <v>0</v>
      </c>
      <c r="U26" s="20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</row>
    <row r="27" spans="1:252" ht="12.75" customHeight="1">
      <c r="A27" s="13" t="s">
        <v>256</v>
      </c>
      <c r="B27" s="199">
        <v>29724</v>
      </c>
      <c r="C27" s="200"/>
      <c r="D27" s="199">
        <v>9764</v>
      </c>
      <c r="E27" s="201"/>
      <c r="F27" s="199">
        <v>1018</v>
      </c>
      <c r="G27" s="200"/>
      <c r="H27" s="199">
        <v>273</v>
      </c>
      <c r="I27" s="201"/>
      <c r="J27" s="199">
        <v>2507</v>
      </c>
      <c r="K27" s="200"/>
      <c r="L27" s="202">
        <v>750</v>
      </c>
      <c r="M27" s="201"/>
      <c r="N27" s="199">
        <v>4634</v>
      </c>
      <c r="O27" s="200"/>
      <c r="P27" s="202">
        <v>1792</v>
      </c>
      <c r="Q27" s="201"/>
      <c r="R27" s="199">
        <v>21565</v>
      </c>
      <c r="S27" s="200"/>
      <c r="T27" s="202">
        <v>6949</v>
      </c>
      <c r="U27" s="209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</row>
    <row r="28" spans="1:252" ht="12.75" customHeight="1">
      <c r="A28" s="12" t="s">
        <v>257</v>
      </c>
      <c r="B28" s="205">
        <v>18685</v>
      </c>
      <c r="C28" s="206"/>
      <c r="D28" s="205">
        <v>6180</v>
      </c>
      <c r="E28" s="207"/>
      <c r="F28" s="205">
        <v>737</v>
      </c>
      <c r="G28" s="206"/>
      <c r="H28" s="205">
        <v>204</v>
      </c>
      <c r="I28" s="207"/>
      <c r="J28" s="205">
        <v>1614</v>
      </c>
      <c r="K28" s="206"/>
      <c r="L28" s="195">
        <v>420</v>
      </c>
      <c r="M28" s="207"/>
      <c r="N28" s="205">
        <v>2901</v>
      </c>
      <c r="O28" s="206"/>
      <c r="P28" s="195">
        <v>1171</v>
      </c>
      <c r="Q28" s="207"/>
      <c r="R28" s="205">
        <v>13433</v>
      </c>
      <c r="S28" s="206"/>
      <c r="T28" s="195">
        <v>4385</v>
      </c>
      <c r="U28" s="203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</row>
    <row r="29" spans="1:252" ht="12.75" customHeight="1">
      <c r="A29" s="12" t="s">
        <v>322</v>
      </c>
      <c r="B29" s="205">
        <v>11039</v>
      </c>
      <c r="C29" s="206"/>
      <c r="D29" s="205">
        <v>3584</v>
      </c>
      <c r="E29" s="207"/>
      <c r="F29" s="205">
        <v>281</v>
      </c>
      <c r="G29" s="206"/>
      <c r="H29" s="205">
        <v>69</v>
      </c>
      <c r="I29" s="207"/>
      <c r="J29" s="205">
        <v>893</v>
      </c>
      <c r="K29" s="206"/>
      <c r="L29" s="195">
        <v>330</v>
      </c>
      <c r="M29" s="207"/>
      <c r="N29" s="205">
        <v>1733</v>
      </c>
      <c r="O29" s="206"/>
      <c r="P29" s="195">
        <v>621</v>
      </c>
      <c r="Q29" s="207"/>
      <c r="R29" s="205">
        <v>8132</v>
      </c>
      <c r="S29" s="206"/>
      <c r="T29" s="195">
        <v>2564</v>
      </c>
      <c r="U29" s="209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</row>
    <row r="30" spans="1:252" ht="12.75" customHeight="1">
      <c r="A30" s="13" t="s">
        <v>259</v>
      </c>
      <c r="B30" s="199">
        <v>0</v>
      </c>
      <c r="C30" s="200"/>
      <c r="D30" s="199">
        <v>0</v>
      </c>
      <c r="E30" s="201"/>
      <c r="F30" s="199">
        <v>0</v>
      </c>
      <c r="G30" s="200"/>
      <c r="H30" s="199">
        <v>0</v>
      </c>
      <c r="I30" s="201"/>
      <c r="J30" s="199">
        <v>0</v>
      </c>
      <c r="K30" s="200"/>
      <c r="L30" s="202">
        <v>0</v>
      </c>
      <c r="M30" s="201"/>
      <c r="N30" s="199">
        <v>0</v>
      </c>
      <c r="O30" s="200"/>
      <c r="P30" s="202">
        <v>0</v>
      </c>
      <c r="Q30" s="201"/>
      <c r="R30" s="199">
        <v>0</v>
      </c>
      <c r="S30" s="200"/>
      <c r="T30" s="202">
        <v>0</v>
      </c>
      <c r="U30" s="210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</row>
    <row r="31" spans="1:252" ht="12.75" customHeight="1">
      <c r="A31" s="13" t="s">
        <v>260</v>
      </c>
      <c r="B31" s="199">
        <v>14648</v>
      </c>
      <c r="C31" s="200"/>
      <c r="D31" s="199">
        <v>4836</v>
      </c>
      <c r="E31" s="201"/>
      <c r="F31" s="199">
        <v>630</v>
      </c>
      <c r="G31" s="200"/>
      <c r="H31" s="199">
        <v>199</v>
      </c>
      <c r="I31" s="201"/>
      <c r="J31" s="199">
        <v>4306</v>
      </c>
      <c r="K31" s="200"/>
      <c r="L31" s="202">
        <v>1571</v>
      </c>
      <c r="M31" s="201"/>
      <c r="N31" s="199">
        <v>2385</v>
      </c>
      <c r="O31" s="200"/>
      <c r="P31" s="202">
        <v>671</v>
      </c>
      <c r="Q31" s="201"/>
      <c r="R31" s="199">
        <v>7327</v>
      </c>
      <c r="S31" s="200"/>
      <c r="T31" s="202">
        <v>2395</v>
      </c>
      <c r="U31" s="210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</row>
    <row r="32" spans="1:252" ht="12.75" customHeight="1">
      <c r="A32" s="12" t="s">
        <v>261</v>
      </c>
      <c r="B32" s="205">
        <v>2236</v>
      </c>
      <c r="C32" s="206"/>
      <c r="D32" s="205">
        <v>762</v>
      </c>
      <c r="E32" s="207"/>
      <c r="F32" s="205">
        <v>111</v>
      </c>
      <c r="G32" s="206"/>
      <c r="H32" s="205">
        <v>41</v>
      </c>
      <c r="I32" s="207"/>
      <c r="J32" s="205">
        <v>473</v>
      </c>
      <c r="K32" s="206"/>
      <c r="L32" s="195">
        <v>168</v>
      </c>
      <c r="M32" s="207"/>
      <c r="N32" s="205">
        <v>365</v>
      </c>
      <c r="O32" s="206"/>
      <c r="P32" s="195">
        <v>128</v>
      </c>
      <c r="Q32" s="207"/>
      <c r="R32" s="205">
        <v>1287</v>
      </c>
      <c r="S32" s="206"/>
      <c r="T32" s="195">
        <v>425</v>
      </c>
      <c r="U32" s="42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</row>
    <row r="33" spans="1:252" ht="12.75" customHeight="1">
      <c r="A33" s="12" t="s">
        <v>262</v>
      </c>
      <c r="B33" s="205">
        <v>3166</v>
      </c>
      <c r="C33" s="206"/>
      <c r="D33" s="205">
        <v>957</v>
      </c>
      <c r="E33" s="207"/>
      <c r="F33" s="205">
        <v>267</v>
      </c>
      <c r="G33" s="206"/>
      <c r="H33" s="205">
        <v>62</v>
      </c>
      <c r="I33" s="207"/>
      <c r="J33" s="205">
        <v>873</v>
      </c>
      <c r="K33" s="206"/>
      <c r="L33" s="195">
        <v>284</v>
      </c>
      <c r="M33" s="207"/>
      <c r="N33" s="205">
        <v>19</v>
      </c>
      <c r="O33" s="206"/>
      <c r="P33" s="195">
        <v>9</v>
      </c>
      <c r="Q33" s="207"/>
      <c r="R33" s="205">
        <v>2007</v>
      </c>
      <c r="S33" s="206"/>
      <c r="T33" s="195">
        <v>602</v>
      </c>
      <c r="U33" s="42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</row>
    <row r="34" spans="1:252" ht="12.75" customHeight="1">
      <c r="A34" s="12" t="s">
        <v>263</v>
      </c>
      <c r="B34" s="205">
        <v>1911</v>
      </c>
      <c r="C34" s="206"/>
      <c r="D34" s="205">
        <v>537</v>
      </c>
      <c r="E34" s="207"/>
      <c r="F34" s="205">
        <v>107</v>
      </c>
      <c r="G34" s="206"/>
      <c r="H34" s="205">
        <v>42</v>
      </c>
      <c r="I34" s="207"/>
      <c r="J34" s="205">
        <v>285</v>
      </c>
      <c r="K34" s="206"/>
      <c r="L34" s="195">
        <v>115</v>
      </c>
      <c r="M34" s="207"/>
      <c r="N34" s="205">
        <v>604</v>
      </c>
      <c r="O34" s="206"/>
      <c r="P34" s="195">
        <v>115</v>
      </c>
      <c r="Q34" s="207"/>
      <c r="R34" s="205">
        <v>915</v>
      </c>
      <c r="S34" s="206"/>
      <c r="T34" s="195">
        <v>265</v>
      </c>
      <c r="U34" s="42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</row>
    <row r="35" spans="1:252" ht="12.75" customHeight="1">
      <c r="A35" s="12" t="s">
        <v>264</v>
      </c>
      <c r="B35" s="205">
        <v>2253</v>
      </c>
      <c r="C35" s="206"/>
      <c r="D35" s="205">
        <v>704</v>
      </c>
      <c r="E35" s="207"/>
      <c r="F35" s="205">
        <v>22</v>
      </c>
      <c r="G35" s="206"/>
      <c r="H35" s="205">
        <v>9</v>
      </c>
      <c r="I35" s="207"/>
      <c r="J35" s="205">
        <v>551</v>
      </c>
      <c r="K35" s="206"/>
      <c r="L35" s="195">
        <v>180</v>
      </c>
      <c r="M35" s="207"/>
      <c r="N35" s="205">
        <v>499</v>
      </c>
      <c r="O35" s="206"/>
      <c r="P35" s="195">
        <v>97</v>
      </c>
      <c r="Q35" s="207"/>
      <c r="R35" s="205">
        <v>1181</v>
      </c>
      <c r="S35" s="206"/>
      <c r="T35" s="195">
        <v>418</v>
      </c>
      <c r="U35" s="42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</row>
    <row r="36" spans="1:252" ht="12.75" customHeight="1">
      <c r="A36" s="12" t="s">
        <v>265</v>
      </c>
      <c r="B36" s="205">
        <v>5082</v>
      </c>
      <c r="C36" s="206"/>
      <c r="D36" s="205">
        <v>1876</v>
      </c>
      <c r="E36" s="207"/>
      <c r="F36" s="205">
        <v>123</v>
      </c>
      <c r="G36" s="206"/>
      <c r="H36" s="205">
        <v>45</v>
      </c>
      <c r="I36" s="207"/>
      <c r="J36" s="205">
        <v>2124</v>
      </c>
      <c r="K36" s="206"/>
      <c r="L36" s="195">
        <v>824</v>
      </c>
      <c r="M36" s="207"/>
      <c r="N36" s="205">
        <v>898</v>
      </c>
      <c r="O36" s="206"/>
      <c r="P36" s="195">
        <v>322</v>
      </c>
      <c r="Q36" s="207"/>
      <c r="R36" s="205">
        <v>1937</v>
      </c>
      <c r="S36" s="206"/>
      <c r="T36" s="195">
        <v>685</v>
      </c>
      <c r="U36" s="210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</row>
    <row r="37" spans="1:252" ht="12.75" customHeight="1">
      <c r="A37" s="13" t="s">
        <v>266</v>
      </c>
      <c r="B37" s="199">
        <v>22071</v>
      </c>
      <c r="C37" s="206"/>
      <c r="D37" s="199">
        <v>6709</v>
      </c>
      <c r="E37" s="201"/>
      <c r="F37" s="199">
        <v>512</v>
      </c>
      <c r="G37" s="200"/>
      <c r="H37" s="199">
        <v>187</v>
      </c>
      <c r="I37" s="201"/>
      <c r="J37" s="199">
        <v>6113</v>
      </c>
      <c r="K37" s="200"/>
      <c r="L37" s="202">
        <v>1759</v>
      </c>
      <c r="M37" s="201"/>
      <c r="N37" s="199">
        <v>4558</v>
      </c>
      <c r="O37" s="200"/>
      <c r="P37" s="202">
        <v>1446</v>
      </c>
      <c r="Q37" s="201"/>
      <c r="R37" s="199">
        <v>10888</v>
      </c>
      <c r="S37" s="200"/>
      <c r="T37" s="202">
        <v>3317</v>
      </c>
      <c r="U37" s="42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</row>
    <row r="38" spans="1:252" ht="12.75" customHeight="1">
      <c r="A38" s="12" t="s">
        <v>267</v>
      </c>
      <c r="B38" s="205">
        <v>920</v>
      </c>
      <c r="C38" s="206"/>
      <c r="D38" s="205">
        <v>310</v>
      </c>
      <c r="E38" s="207"/>
      <c r="F38" s="205">
        <v>16</v>
      </c>
      <c r="G38" s="206"/>
      <c r="H38" s="205">
        <v>7</v>
      </c>
      <c r="I38" s="207"/>
      <c r="J38" s="205">
        <v>74</v>
      </c>
      <c r="K38" s="206"/>
      <c r="L38" s="195">
        <v>24</v>
      </c>
      <c r="M38" s="207"/>
      <c r="N38" s="205">
        <v>275</v>
      </c>
      <c r="O38" s="206"/>
      <c r="P38" s="195">
        <v>102</v>
      </c>
      <c r="Q38" s="207"/>
      <c r="R38" s="205">
        <v>555</v>
      </c>
      <c r="S38" s="206"/>
      <c r="T38" s="195">
        <v>177</v>
      </c>
      <c r="U38" s="42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</row>
    <row r="39" spans="1:252" ht="12.75" customHeight="1">
      <c r="A39" s="12" t="s">
        <v>268</v>
      </c>
      <c r="B39" s="205">
        <v>4451</v>
      </c>
      <c r="C39" s="206"/>
      <c r="D39" s="205">
        <v>1254</v>
      </c>
      <c r="E39" s="207"/>
      <c r="F39" s="205">
        <v>66</v>
      </c>
      <c r="G39" s="206"/>
      <c r="H39" s="205">
        <v>19</v>
      </c>
      <c r="I39" s="207"/>
      <c r="J39" s="205">
        <v>1394</v>
      </c>
      <c r="K39" s="206"/>
      <c r="L39" s="195">
        <v>392</v>
      </c>
      <c r="M39" s="207"/>
      <c r="N39" s="205">
        <v>966</v>
      </c>
      <c r="O39" s="206"/>
      <c r="P39" s="195">
        <v>227</v>
      </c>
      <c r="Q39" s="207"/>
      <c r="R39" s="205">
        <v>2025</v>
      </c>
      <c r="S39" s="206"/>
      <c r="T39" s="195">
        <v>616</v>
      </c>
      <c r="U39" s="42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</row>
    <row r="40" spans="1:252" ht="12.75" customHeight="1">
      <c r="A40" s="12" t="s">
        <v>269</v>
      </c>
      <c r="B40" s="205">
        <v>4401</v>
      </c>
      <c r="C40" s="206"/>
      <c r="D40" s="205">
        <v>1287</v>
      </c>
      <c r="E40" s="207"/>
      <c r="F40" s="205">
        <v>84</v>
      </c>
      <c r="G40" s="206"/>
      <c r="H40" s="205">
        <v>31</v>
      </c>
      <c r="I40" s="207"/>
      <c r="J40" s="205">
        <v>1481</v>
      </c>
      <c r="K40" s="206"/>
      <c r="L40" s="195">
        <v>449</v>
      </c>
      <c r="M40" s="207"/>
      <c r="N40" s="205">
        <v>799</v>
      </c>
      <c r="O40" s="206"/>
      <c r="P40" s="195">
        <v>240</v>
      </c>
      <c r="Q40" s="207"/>
      <c r="R40" s="205">
        <v>2037</v>
      </c>
      <c r="S40" s="206"/>
      <c r="T40" s="195">
        <v>567</v>
      </c>
      <c r="U40" s="42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</row>
    <row r="41" spans="1:252" ht="12.75" customHeight="1">
      <c r="A41" s="12" t="s">
        <v>270</v>
      </c>
      <c r="B41" s="205">
        <v>1196</v>
      </c>
      <c r="C41" s="206"/>
      <c r="D41" s="205">
        <v>401</v>
      </c>
      <c r="E41" s="207"/>
      <c r="F41" s="205">
        <v>29</v>
      </c>
      <c r="G41" s="206"/>
      <c r="H41" s="205">
        <v>13</v>
      </c>
      <c r="I41" s="207"/>
      <c r="J41" s="205">
        <v>334</v>
      </c>
      <c r="K41" s="206"/>
      <c r="L41" s="195">
        <v>109</v>
      </c>
      <c r="M41" s="207"/>
      <c r="N41" s="205">
        <v>225</v>
      </c>
      <c r="O41" s="206"/>
      <c r="P41" s="195">
        <v>105</v>
      </c>
      <c r="Q41" s="207"/>
      <c r="R41" s="205">
        <v>608</v>
      </c>
      <c r="S41" s="206"/>
      <c r="T41" s="195">
        <v>174</v>
      </c>
      <c r="U41" s="42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</row>
    <row r="42" spans="1:252" ht="12.75" customHeight="1">
      <c r="A42" s="12" t="s">
        <v>271</v>
      </c>
      <c r="B42" s="205">
        <v>2837</v>
      </c>
      <c r="C42" s="206"/>
      <c r="D42" s="205">
        <v>967</v>
      </c>
      <c r="E42" s="207"/>
      <c r="F42" s="205">
        <v>66</v>
      </c>
      <c r="G42" s="206"/>
      <c r="H42" s="205">
        <v>22</v>
      </c>
      <c r="I42" s="207"/>
      <c r="J42" s="205">
        <v>607</v>
      </c>
      <c r="K42" s="206"/>
      <c r="L42" s="195">
        <v>201</v>
      </c>
      <c r="M42" s="207"/>
      <c r="N42" s="205">
        <v>781</v>
      </c>
      <c r="O42" s="206"/>
      <c r="P42" s="195">
        <v>249</v>
      </c>
      <c r="Q42" s="207"/>
      <c r="R42" s="205">
        <v>1383</v>
      </c>
      <c r="S42" s="206"/>
      <c r="T42" s="195">
        <v>495</v>
      </c>
      <c r="U42" s="42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</row>
    <row r="43" spans="1:252" ht="12.75" customHeight="1">
      <c r="A43" s="12" t="s">
        <v>272</v>
      </c>
      <c r="B43" s="205">
        <v>1323</v>
      </c>
      <c r="C43" s="206"/>
      <c r="D43" s="205">
        <v>316</v>
      </c>
      <c r="E43" s="207"/>
      <c r="F43" s="205">
        <v>58</v>
      </c>
      <c r="G43" s="206"/>
      <c r="H43" s="205">
        <v>19</v>
      </c>
      <c r="I43" s="207"/>
      <c r="J43" s="205">
        <v>217</v>
      </c>
      <c r="K43" s="206"/>
      <c r="L43" s="195">
        <v>38</v>
      </c>
      <c r="M43" s="207"/>
      <c r="N43" s="205">
        <v>272</v>
      </c>
      <c r="O43" s="206"/>
      <c r="P43" s="195">
        <v>90</v>
      </c>
      <c r="Q43" s="207"/>
      <c r="R43" s="205">
        <v>776</v>
      </c>
      <c r="S43" s="206"/>
      <c r="T43" s="195">
        <v>169</v>
      </c>
      <c r="U43" s="42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</row>
    <row r="44" spans="1:252" ht="12.75" customHeight="1">
      <c r="A44" s="12" t="s">
        <v>273</v>
      </c>
      <c r="B44" s="205">
        <v>658</v>
      </c>
      <c r="C44" s="206"/>
      <c r="D44" s="205">
        <v>163</v>
      </c>
      <c r="E44" s="207"/>
      <c r="F44" s="205">
        <v>8</v>
      </c>
      <c r="G44" s="206"/>
      <c r="H44" s="205">
        <v>1</v>
      </c>
      <c r="I44" s="207"/>
      <c r="J44" s="205">
        <v>157</v>
      </c>
      <c r="K44" s="206"/>
      <c r="L44" s="195">
        <v>45</v>
      </c>
      <c r="M44" s="207"/>
      <c r="N44" s="205">
        <v>92</v>
      </c>
      <c r="O44" s="206"/>
      <c r="P44" s="195">
        <v>31</v>
      </c>
      <c r="Q44" s="207"/>
      <c r="R44" s="205">
        <v>401</v>
      </c>
      <c r="S44" s="206"/>
      <c r="T44" s="195">
        <v>86</v>
      </c>
      <c r="U44" s="42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</row>
    <row r="45" spans="1:252" ht="12.75" customHeight="1">
      <c r="A45" s="12" t="s">
        <v>274</v>
      </c>
      <c r="B45" s="205">
        <v>5143</v>
      </c>
      <c r="C45" s="206"/>
      <c r="D45" s="205">
        <v>1563</v>
      </c>
      <c r="E45" s="207"/>
      <c r="F45" s="205">
        <v>134</v>
      </c>
      <c r="G45" s="206"/>
      <c r="H45" s="205">
        <v>46</v>
      </c>
      <c r="I45" s="207"/>
      <c r="J45" s="205">
        <v>1672</v>
      </c>
      <c r="K45" s="206"/>
      <c r="L45" s="195">
        <v>413</v>
      </c>
      <c r="M45" s="207"/>
      <c r="N45" s="205">
        <v>751</v>
      </c>
      <c r="O45" s="206"/>
      <c r="P45" s="195">
        <v>256</v>
      </c>
      <c r="Q45" s="207"/>
      <c r="R45" s="205">
        <v>2586</v>
      </c>
      <c r="S45" s="206"/>
      <c r="T45" s="195">
        <v>848</v>
      </c>
      <c r="U45" s="42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</row>
    <row r="46" spans="1:252" ht="12.75" customHeight="1">
      <c r="A46" s="12" t="s">
        <v>275</v>
      </c>
      <c r="B46" s="205">
        <v>1142</v>
      </c>
      <c r="C46" s="206"/>
      <c r="D46" s="205">
        <v>448</v>
      </c>
      <c r="E46" s="207"/>
      <c r="F46" s="205">
        <v>51</v>
      </c>
      <c r="G46" s="206"/>
      <c r="H46" s="205">
        <v>29</v>
      </c>
      <c r="I46" s="207"/>
      <c r="J46" s="205">
        <v>177</v>
      </c>
      <c r="K46" s="206"/>
      <c r="L46" s="195">
        <v>88</v>
      </c>
      <c r="M46" s="207"/>
      <c r="N46" s="205">
        <v>397</v>
      </c>
      <c r="O46" s="206"/>
      <c r="P46" s="195">
        <v>146</v>
      </c>
      <c r="Q46" s="207"/>
      <c r="R46" s="205">
        <v>517</v>
      </c>
      <c r="S46" s="206"/>
      <c r="T46" s="195">
        <v>185</v>
      </c>
      <c r="U46" s="42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</row>
    <row r="47" spans="1:252" ht="12.75" customHeight="1">
      <c r="A47" s="13" t="s">
        <v>323</v>
      </c>
      <c r="B47" s="199">
        <v>94124</v>
      </c>
      <c r="C47" s="200"/>
      <c r="D47" s="199">
        <v>36296</v>
      </c>
      <c r="E47" s="201"/>
      <c r="F47" s="199" t="s">
        <v>324</v>
      </c>
      <c r="G47" s="200"/>
      <c r="H47" s="199" t="s">
        <v>324</v>
      </c>
      <c r="I47" s="199"/>
      <c r="J47" s="199" t="s">
        <v>324</v>
      </c>
      <c r="K47" s="199"/>
      <c r="L47" s="199" t="s">
        <v>324</v>
      </c>
      <c r="M47" s="199"/>
      <c r="N47" s="199" t="s">
        <v>324</v>
      </c>
      <c r="O47" s="199"/>
      <c r="P47" s="199" t="s">
        <v>324</v>
      </c>
      <c r="Q47" s="199"/>
      <c r="R47" s="199" t="s">
        <v>324</v>
      </c>
      <c r="S47" s="199"/>
      <c r="T47" s="199" t="s">
        <v>324</v>
      </c>
      <c r="U47" s="42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</row>
    <row r="48" spans="1:252" ht="12.75" customHeight="1">
      <c r="A48" s="12" t="s">
        <v>277</v>
      </c>
      <c r="B48" s="205">
        <v>76873</v>
      </c>
      <c r="C48" s="206"/>
      <c r="D48" s="205">
        <v>30204</v>
      </c>
      <c r="E48" s="207"/>
      <c r="F48" s="199" t="s">
        <v>324</v>
      </c>
      <c r="G48" s="206"/>
      <c r="H48" s="199" t="s">
        <v>324</v>
      </c>
      <c r="I48" s="199"/>
      <c r="J48" s="199" t="s">
        <v>324</v>
      </c>
      <c r="K48" s="199"/>
      <c r="L48" s="199" t="s">
        <v>324</v>
      </c>
      <c r="M48" s="199"/>
      <c r="N48" s="199" t="s">
        <v>324</v>
      </c>
      <c r="O48" s="199"/>
      <c r="P48" s="199" t="s">
        <v>324</v>
      </c>
      <c r="Q48" s="199"/>
      <c r="R48" s="199" t="s">
        <v>324</v>
      </c>
      <c r="S48" s="199"/>
      <c r="T48" s="199" t="s">
        <v>324</v>
      </c>
      <c r="U48" s="42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</row>
    <row r="49" spans="1:252" ht="12.75" customHeight="1">
      <c r="A49" s="12" t="s">
        <v>278</v>
      </c>
      <c r="B49" s="205">
        <v>6152</v>
      </c>
      <c r="C49" s="206"/>
      <c r="D49" s="205">
        <v>2500</v>
      </c>
      <c r="E49" s="207"/>
      <c r="F49" s="199" t="s">
        <v>324</v>
      </c>
      <c r="G49" s="206"/>
      <c r="H49" s="199" t="s">
        <v>324</v>
      </c>
      <c r="I49" s="199"/>
      <c r="J49" s="199" t="s">
        <v>324</v>
      </c>
      <c r="K49" s="199"/>
      <c r="L49" s="199" t="s">
        <v>324</v>
      </c>
      <c r="M49" s="199"/>
      <c r="N49" s="199" t="s">
        <v>324</v>
      </c>
      <c r="O49" s="199"/>
      <c r="P49" s="199" t="s">
        <v>324</v>
      </c>
      <c r="Q49" s="199"/>
      <c r="R49" s="199" t="s">
        <v>324</v>
      </c>
      <c r="S49" s="199"/>
      <c r="T49" s="199" t="s">
        <v>324</v>
      </c>
      <c r="U49" s="42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</row>
    <row r="50" spans="1:252" ht="12.75" customHeight="1">
      <c r="A50" s="12" t="s">
        <v>279</v>
      </c>
      <c r="B50" s="205">
        <v>4163</v>
      </c>
      <c r="C50" s="206"/>
      <c r="D50" s="205">
        <v>1345</v>
      </c>
      <c r="E50" s="207"/>
      <c r="F50" s="199" t="s">
        <v>324</v>
      </c>
      <c r="G50" s="206"/>
      <c r="H50" s="199" t="s">
        <v>324</v>
      </c>
      <c r="I50" s="199"/>
      <c r="J50" s="199" t="s">
        <v>324</v>
      </c>
      <c r="K50" s="199"/>
      <c r="L50" s="199" t="s">
        <v>324</v>
      </c>
      <c r="M50" s="199"/>
      <c r="N50" s="199" t="s">
        <v>324</v>
      </c>
      <c r="O50" s="199"/>
      <c r="P50" s="199" t="s">
        <v>324</v>
      </c>
      <c r="Q50" s="199"/>
      <c r="R50" s="199" t="s">
        <v>324</v>
      </c>
      <c r="S50" s="199"/>
      <c r="T50" s="199" t="s">
        <v>324</v>
      </c>
      <c r="U50" s="42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</row>
    <row r="51" spans="1:252" ht="12.75" customHeight="1">
      <c r="A51" s="12" t="s">
        <v>280</v>
      </c>
      <c r="B51" s="205">
        <v>6936</v>
      </c>
      <c r="C51" s="206"/>
      <c r="D51" s="205">
        <v>2247</v>
      </c>
      <c r="E51" s="207"/>
      <c r="F51" s="199" t="s">
        <v>324</v>
      </c>
      <c r="G51" s="206"/>
      <c r="H51" s="199" t="s">
        <v>324</v>
      </c>
      <c r="I51" s="199"/>
      <c r="J51" s="199" t="s">
        <v>324</v>
      </c>
      <c r="K51" s="199"/>
      <c r="L51" s="199" t="s">
        <v>324</v>
      </c>
      <c r="M51" s="199"/>
      <c r="N51" s="199" t="s">
        <v>324</v>
      </c>
      <c r="O51" s="199"/>
      <c r="P51" s="199" t="s">
        <v>324</v>
      </c>
      <c r="Q51" s="199"/>
      <c r="R51" s="199" t="s">
        <v>324</v>
      </c>
      <c r="S51" s="199"/>
      <c r="T51" s="199" t="s">
        <v>324</v>
      </c>
      <c r="U51" s="42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</row>
    <row r="52" spans="1:252" ht="12.75" customHeight="1">
      <c r="A52" s="13" t="s">
        <v>325</v>
      </c>
      <c r="B52" s="199">
        <v>46613</v>
      </c>
      <c r="C52" s="200"/>
      <c r="D52" s="199">
        <v>16443</v>
      </c>
      <c r="E52" s="201"/>
      <c r="F52" s="199">
        <v>740</v>
      </c>
      <c r="G52" s="200"/>
      <c r="H52" s="199">
        <v>323</v>
      </c>
      <c r="I52" s="201"/>
      <c r="J52" s="199">
        <v>14700</v>
      </c>
      <c r="K52" s="200"/>
      <c r="L52" s="202">
        <v>5234</v>
      </c>
      <c r="M52" s="201"/>
      <c r="N52" s="199">
        <v>8859</v>
      </c>
      <c r="O52" s="200"/>
      <c r="P52" s="202">
        <v>2636</v>
      </c>
      <c r="Q52" s="201"/>
      <c r="R52" s="199">
        <v>22314</v>
      </c>
      <c r="S52" s="200"/>
      <c r="T52" s="202">
        <v>8250</v>
      </c>
      <c r="U52" s="42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</row>
    <row r="53" spans="1:252" ht="12.75" customHeight="1">
      <c r="A53" s="12" t="s">
        <v>282</v>
      </c>
      <c r="B53" s="205">
        <v>16901</v>
      </c>
      <c r="C53" s="206"/>
      <c r="D53" s="205">
        <v>7620</v>
      </c>
      <c r="E53" s="207"/>
      <c r="F53" s="205">
        <v>197</v>
      </c>
      <c r="G53" s="206"/>
      <c r="H53" s="205">
        <v>100</v>
      </c>
      <c r="I53" s="207"/>
      <c r="J53" s="205">
        <v>5252</v>
      </c>
      <c r="K53" s="206"/>
      <c r="L53" s="195">
        <v>3020</v>
      </c>
      <c r="M53" s="207"/>
      <c r="N53" s="205">
        <v>2920</v>
      </c>
      <c r="O53" s="206"/>
      <c r="P53" s="195">
        <v>996</v>
      </c>
      <c r="Q53" s="207"/>
      <c r="R53" s="205">
        <v>8532</v>
      </c>
      <c r="S53" s="206"/>
      <c r="T53" s="195">
        <v>3504</v>
      </c>
      <c r="U53" s="42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</row>
    <row r="54" spans="1:252" ht="12.75" customHeight="1">
      <c r="A54" s="12" t="s">
        <v>283</v>
      </c>
      <c r="B54" s="205">
        <v>8096</v>
      </c>
      <c r="C54" s="206"/>
      <c r="D54" s="205">
        <v>1764</v>
      </c>
      <c r="E54" s="207"/>
      <c r="F54" s="205">
        <v>175</v>
      </c>
      <c r="G54" s="206"/>
      <c r="H54" s="205">
        <v>56</v>
      </c>
      <c r="I54" s="207"/>
      <c r="J54" s="205">
        <v>3411</v>
      </c>
      <c r="K54" s="206"/>
      <c r="L54" s="195">
        <v>387</v>
      </c>
      <c r="M54" s="207"/>
      <c r="N54" s="205">
        <v>1661</v>
      </c>
      <c r="O54" s="206"/>
      <c r="P54" s="195">
        <v>356</v>
      </c>
      <c r="Q54" s="207"/>
      <c r="R54" s="205">
        <v>2849</v>
      </c>
      <c r="S54" s="206"/>
      <c r="T54" s="195">
        <v>965</v>
      </c>
      <c r="U54" s="4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</row>
    <row r="55" spans="1:21" ht="12.75" customHeight="1">
      <c r="A55" s="12" t="s">
        <v>284</v>
      </c>
      <c r="B55" s="205">
        <v>21616</v>
      </c>
      <c r="C55" s="206"/>
      <c r="D55" s="205">
        <v>7059</v>
      </c>
      <c r="E55" s="207"/>
      <c r="F55" s="205">
        <v>368</v>
      </c>
      <c r="G55" s="206"/>
      <c r="H55" s="205">
        <v>167</v>
      </c>
      <c r="I55" s="207"/>
      <c r="J55" s="205">
        <v>6037</v>
      </c>
      <c r="K55" s="206"/>
      <c r="L55" s="195">
        <v>1827</v>
      </c>
      <c r="M55" s="207"/>
      <c r="N55" s="205">
        <v>4278</v>
      </c>
      <c r="O55" s="206"/>
      <c r="P55" s="195">
        <v>1284</v>
      </c>
      <c r="Q55" s="207"/>
      <c r="R55" s="205">
        <v>10933</v>
      </c>
      <c r="S55" s="206"/>
      <c r="T55" s="195">
        <v>3781</v>
      </c>
      <c r="U55" s="211"/>
    </row>
    <row r="56" spans="1:21" ht="12.75" customHeight="1">
      <c r="A56" s="13" t="s">
        <v>285</v>
      </c>
      <c r="B56" s="199">
        <v>6781</v>
      </c>
      <c r="C56" s="200"/>
      <c r="D56" s="199">
        <v>2053</v>
      </c>
      <c r="E56" s="201"/>
      <c r="F56" s="199">
        <v>262</v>
      </c>
      <c r="G56" s="200"/>
      <c r="H56" s="199">
        <v>78</v>
      </c>
      <c r="I56" s="201"/>
      <c r="J56" s="199">
        <v>1244</v>
      </c>
      <c r="K56" s="200"/>
      <c r="L56" s="202">
        <v>390</v>
      </c>
      <c r="M56" s="201"/>
      <c r="N56" s="199">
        <v>1636</v>
      </c>
      <c r="O56" s="200"/>
      <c r="P56" s="202">
        <v>480</v>
      </c>
      <c r="Q56" s="201"/>
      <c r="R56" s="199">
        <v>3639</v>
      </c>
      <c r="S56" s="200"/>
      <c r="T56" s="202">
        <v>1105</v>
      </c>
      <c r="U56" s="211"/>
    </row>
    <row r="57" spans="1:21" ht="12.75" customHeight="1">
      <c r="A57" s="12" t="s">
        <v>286</v>
      </c>
      <c r="B57" s="205">
        <v>4157</v>
      </c>
      <c r="C57" s="206"/>
      <c r="D57" s="205">
        <v>1265</v>
      </c>
      <c r="E57" s="207"/>
      <c r="F57" s="205">
        <v>139</v>
      </c>
      <c r="G57" s="206"/>
      <c r="H57" s="205">
        <v>46</v>
      </c>
      <c r="I57" s="207"/>
      <c r="J57" s="205">
        <v>744</v>
      </c>
      <c r="K57" s="206"/>
      <c r="L57" s="195">
        <v>231</v>
      </c>
      <c r="M57" s="207"/>
      <c r="N57" s="205">
        <v>1053</v>
      </c>
      <c r="O57" s="206"/>
      <c r="P57" s="195">
        <v>282</v>
      </c>
      <c r="Q57" s="207"/>
      <c r="R57" s="205">
        <v>2221</v>
      </c>
      <c r="S57" s="206"/>
      <c r="T57" s="195">
        <v>706</v>
      </c>
      <c r="U57" s="211"/>
    </row>
    <row r="58" spans="1:21" ht="12.75" customHeight="1">
      <c r="A58" s="12" t="s">
        <v>287</v>
      </c>
      <c r="B58" s="205">
        <v>2624</v>
      </c>
      <c r="C58" s="206"/>
      <c r="D58" s="205">
        <v>788</v>
      </c>
      <c r="E58" s="207"/>
      <c r="F58" s="205">
        <v>123</v>
      </c>
      <c r="G58" s="206"/>
      <c r="H58" s="205">
        <v>32</v>
      </c>
      <c r="I58" s="207"/>
      <c r="J58" s="205">
        <v>500</v>
      </c>
      <c r="K58" s="206"/>
      <c r="L58" s="195">
        <v>159</v>
      </c>
      <c r="M58" s="207"/>
      <c r="N58" s="205">
        <v>583</v>
      </c>
      <c r="O58" s="206"/>
      <c r="P58" s="195">
        <v>198</v>
      </c>
      <c r="Q58" s="207"/>
      <c r="R58" s="205">
        <v>1418</v>
      </c>
      <c r="S58" s="206"/>
      <c r="T58" s="195">
        <v>399</v>
      </c>
      <c r="U58" s="211"/>
    </row>
    <row r="59" spans="1:21" ht="12.75" customHeight="1">
      <c r="A59" s="13" t="s">
        <v>288</v>
      </c>
      <c r="B59" s="199">
        <v>30737</v>
      </c>
      <c r="C59" s="200"/>
      <c r="D59" s="199">
        <v>9604</v>
      </c>
      <c r="E59" s="201"/>
      <c r="F59" s="199">
        <v>1353</v>
      </c>
      <c r="G59" s="200"/>
      <c r="H59" s="199">
        <v>482</v>
      </c>
      <c r="I59" s="201"/>
      <c r="J59" s="199">
        <v>9801</v>
      </c>
      <c r="K59" s="200"/>
      <c r="L59" s="202">
        <v>2952</v>
      </c>
      <c r="M59" s="201"/>
      <c r="N59" s="199">
        <v>5233</v>
      </c>
      <c r="O59" s="200"/>
      <c r="P59" s="202">
        <v>1634</v>
      </c>
      <c r="Q59" s="201"/>
      <c r="R59" s="199">
        <v>14350</v>
      </c>
      <c r="S59" s="200"/>
      <c r="T59" s="202">
        <v>4536</v>
      </c>
      <c r="U59" s="211"/>
    </row>
    <row r="60" spans="1:21" ht="12.75" customHeight="1">
      <c r="A60" s="12" t="s">
        <v>289</v>
      </c>
      <c r="B60" s="205">
        <v>13176</v>
      </c>
      <c r="C60" s="206"/>
      <c r="D60" s="205">
        <v>3813</v>
      </c>
      <c r="E60" s="207"/>
      <c r="F60" s="205">
        <v>296</v>
      </c>
      <c r="G60" s="206"/>
      <c r="H60" s="205">
        <v>108</v>
      </c>
      <c r="I60" s="207"/>
      <c r="J60" s="205">
        <v>4149</v>
      </c>
      <c r="K60" s="206"/>
      <c r="L60" s="195">
        <v>1108</v>
      </c>
      <c r="M60" s="207"/>
      <c r="N60" s="205">
        <v>2253</v>
      </c>
      <c r="O60" s="206"/>
      <c r="P60" s="195">
        <v>630</v>
      </c>
      <c r="Q60" s="207"/>
      <c r="R60" s="205">
        <v>6478</v>
      </c>
      <c r="S60" s="206"/>
      <c r="T60" s="195">
        <v>1967</v>
      </c>
      <c r="U60" s="211"/>
    </row>
    <row r="61" spans="1:21" ht="12.75" customHeight="1">
      <c r="A61" s="12" t="s">
        <v>290</v>
      </c>
      <c r="B61" s="205">
        <v>2981</v>
      </c>
      <c r="C61" s="206"/>
      <c r="D61" s="205">
        <v>897</v>
      </c>
      <c r="E61" s="207"/>
      <c r="F61" s="205">
        <v>231</v>
      </c>
      <c r="G61" s="206"/>
      <c r="H61" s="205">
        <v>65</v>
      </c>
      <c r="I61" s="207"/>
      <c r="J61" s="205">
        <v>879</v>
      </c>
      <c r="K61" s="206"/>
      <c r="L61" s="195">
        <v>235</v>
      </c>
      <c r="M61" s="207"/>
      <c r="N61" s="205">
        <v>380</v>
      </c>
      <c r="O61" s="206"/>
      <c r="P61" s="195">
        <v>126</v>
      </c>
      <c r="Q61" s="207"/>
      <c r="R61" s="205">
        <v>1491</v>
      </c>
      <c r="S61" s="206"/>
      <c r="T61" s="195">
        <v>471</v>
      </c>
      <c r="U61" s="211"/>
    </row>
    <row r="62" spans="1:21" ht="12.75" customHeight="1">
      <c r="A62" s="12" t="s">
        <v>291</v>
      </c>
      <c r="B62" s="205">
        <v>2715</v>
      </c>
      <c r="C62" s="206"/>
      <c r="D62" s="205">
        <v>754</v>
      </c>
      <c r="E62" s="207"/>
      <c r="F62" s="205">
        <v>73</v>
      </c>
      <c r="G62" s="206"/>
      <c r="H62" s="205">
        <v>40</v>
      </c>
      <c r="I62" s="207"/>
      <c r="J62" s="205">
        <v>934</v>
      </c>
      <c r="K62" s="206"/>
      <c r="L62" s="195">
        <v>250</v>
      </c>
      <c r="M62" s="207"/>
      <c r="N62" s="205">
        <v>500</v>
      </c>
      <c r="O62" s="206"/>
      <c r="P62" s="195">
        <v>119</v>
      </c>
      <c r="Q62" s="207"/>
      <c r="R62" s="205">
        <v>1208</v>
      </c>
      <c r="S62" s="206"/>
      <c r="T62" s="195">
        <v>345</v>
      </c>
      <c r="U62" s="211"/>
    </row>
    <row r="63" spans="1:21" ht="12.75" customHeight="1">
      <c r="A63" s="12" t="s">
        <v>292</v>
      </c>
      <c r="B63" s="205">
        <v>11865</v>
      </c>
      <c r="C63" s="206"/>
      <c r="D63" s="205">
        <v>4140</v>
      </c>
      <c r="E63" s="207"/>
      <c r="F63" s="205">
        <v>753</v>
      </c>
      <c r="G63" s="206"/>
      <c r="H63" s="205">
        <v>269</v>
      </c>
      <c r="I63" s="207"/>
      <c r="J63" s="205">
        <v>3839</v>
      </c>
      <c r="K63" s="206"/>
      <c r="L63" s="195">
        <v>1359</v>
      </c>
      <c r="M63" s="207"/>
      <c r="N63" s="205">
        <v>2100</v>
      </c>
      <c r="O63" s="206"/>
      <c r="P63" s="195">
        <v>759</v>
      </c>
      <c r="Q63" s="207"/>
      <c r="R63" s="205">
        <v>5173</v>
      </c>
      <c r="S63" s="206"/>
      <c r="T63" s="195">
        <v>1753</v>
      </c>
      <c r="U63" s="211"/>
    </row>
    <row r="64" spans="1:21" ht="12.75" customHeight="1">
      <c r="A64" s="13" t="s">
        <v>293</v>
      </c>
      <c r="B64" s="199">
        <v>77792</v>
      </c>
      <c r="C64" s="200"/>
      <c r="D64" s="199">
        <v>24786</v>
      </c>
      <c r="E64" s="201"/>
      <c r="F64" s="199">
        <v>75</v>
      </c>
      <c r="G64" s="200"/>
      <c r="H64" s="199">
        <v>34</v>
      </c>
      <c r="I64" s="201"/>
      <c r="J64" s="199">
        <v>10856</v>
      </c>
      <c r="K64" s="200"/>
      <c r="L64" s="202">
        <v>3895</v>
      </c>
      <c r="M64" s="201"/>
      <c r="N64" s="199">
        <v>11928</v>
      </c>
      <c r="O64" s="200"/>
      <c r="P64" s="202">
        <v>4041</v>
      </c>
      <c r="Q64" s="201"/>
      <c r="R64" s="199">
        <v>54933</v>
      </c>
      <c r="S64" s="200"/>
      <c r="T64" s="202">
        <v>16816</v>
      </c>
      <c r="U64" s="211"/>
    </row>
    <row r="65" spans="1:21" ht="12.75" customHeight="1">
      <c r="A65" s="13" t="s">
        <v>294</v>
      </c>
      <c r="B65" s="199">
        <v>14722</v>
      </c>
      <c r="C65" s="200"/>
      <c r="D65" s="199">
        <v>4504</v>
      </c>
      <c r="E65" s="201"/>
      <c r="F65" s="199">
        <v>2082</v>
      </c>
      <c r="G65" s="200"/>
      <c r="H65" s="199">
        <v>657</v>
      </c>
      <c r="I65" s="201"/>
      <c r="J65" s="199">
        <v>4629</v>
      </c>
      <c r="K65" s="200"/>
      <c r="L65" s="202">
        <v>1055</v>
      </c>
      <c r="M65" s="201"/>
      <c r="N65" s="199">
        <v>2655</v>
      </c>
      <c r="O65" s="200"/>
      <c r="P65" s="202">
        <v>840</v>
      </c>
      <c r="Q65" s="201"/>
      <c r="R65" s="199">
        <v>5356</v>
      </c>
      <c r="S65" s="200"/>
      <c r="T65" s="202">
        <v>1952</v>
      </c>
      <c r="U65" s="211"/>
    </row>
    <row r="66" spans="1:21" ht="12.75" customHeight="1">
      <c r="A66" s="13" t="s">
        <v>295</v>
      </c>
      <c r="B66" s="199">
        <v>2705</v>
      </c>
      <c r="C66" s="200"/>
      <c r="D66" s="199">
        <v>738</v>
      </c>
      <c r="E66" s="201"/>
      <c r="F66" s="199">
        <v>35</v>
      </c>
      <c r="G66" s="200"/>
      <c r="H66" s="199">
        <v>20</v>
      </c>
      <c r="I66" s="201"/>
      <c r="J66" s="199">
        <v>825</v>
      </c>
      <c r="K66" s="200"/>
      <c r="L66" s="202">
        <v>263</v>
      </c>
      <c r="M66" s="201"/>
      <c r="N66" s="199">
        <v>377</v>
      </c>
      <c r="O66" s="200"/>
      <c r="P66" s="202">
        <v>100</v>
      </c>
      <c r="Q66" s="201"/>
      <c r="R66" s="199">
        <v>1468</v>
      </c>
      <c r="S66" s="200"/>
      <c r="T66" s="202">
        <v>355</v>
      </c>
      <c r="U66" s="211"/>
    </row>
    <row r="67" spans="1:21" ht="12.75" customHeight="1">
      <c r="A67" s="13" t="s">
        <v>296</v>
      </c>
      <c r="B67" s="199">
        <v>29357</v>
      </c>
      <c r="C67" s="200"/>
      <c r="D67" s="199">
        <v>5415</v>
      </c>
      <c r="E67" s="201"/>
      <c r="F67" s="199">
        <v>135</v>
      </c>
      <c r="G67" s="200"/>
      <c r="H67" s="199">
        <v>41</v>
      </c>
      <c r="I67" s="201"/>
      <c r="J67" s="199">
        <v>10278</v>
      </c>
      <c r="K67" s="200"/>
      <c r="L67" s="202">
        <v>1426</v>
      </c>
      <c r="M67" s="201"/>
      <c r="N67" s="199">
        <v>3778</v>
      </c>
      <c r="O67" s="200"/>
      <c r="P67" s="202">
        <v>878</v>
      </c>
      <c r="Q67" s="201"/>
      <c r="R67" s="199">
        <v>15166</v>
      </c>
      <c r="S67" s="200"/>
      <c r="T67" s="202">
        <v>3070</v>
      </c>
      <c r="U67" s="211"/>
    </row>
    <row r="68" spans="1:21" ht="12.75" customHeight="1">
      <c r="A68" s="12" t="s">
        <v>297</v>
      </c>
      <c r="B68" s="205">
        <v>5887</v>
      </c>
      <c r="C68" s="206"/>
      <c r="D68" s="205">
        <v>838</v>
      </c>
      <c r="E68" s="207"/>
      <c r="F68" s="205">
        <v>22</v>
      </c>
      <c r="G68" s="206"/>
      <c r="H68" s="205">
        <v>4</v>
      </c>
      <c r="I68" s="207"/>
      <c r="J68" s="205">
        <v>2347</v>
      </c>
      <c r="K68" s="206"/>
      <c r="L68" s="195">
        <v>262</v>
      </c>
      <c r="M68" s="207"/>
      <c r="N68" s="205">
        <v>848</v>
      </c>
      <c r="O68" s="206"/>
      <c r="P68" s="195">
        <v>128</v>
      </c>
      <c r="Q68" s="207"/>
      <c r="R68" s="205">
        <v>2670</v>
      </c>
      <c r="S68" s="206"/>
      <c r="T68" s="195">
        <v>444</v>
      </c>
      <c r="U68" s="211"/>
    </row>
    <row r="69" spans="1:21" ht="12.75" customHeight="1">
      <c r="A69" s="12" t="s">
        <v>298</v>
      </c>
      <c r="B69" s="205">
        <v>7331</v>
      </c>
      <c r="C69" s="206"/>
      <c r="D69" s="205">
        <v>1264</v>
      </c>
      <c r="E69" s="207"/>
      <c r="F69" s="205">
        <v>35</v>
      </c>
      <c r="G69" s="206"/>
      <c r="H69" s="205">
        <v>14</v>
      </c>
      <c r="I69" s="207"/>
      <c r="J69" s="205">
        <v>2864</v>
      </c>
      <c r="K69" s="206"/>
      <c r="L69" s="195">
        <v>363</v>
      </c>
      <c r="M69" s="207"/>
      <c r="N69" s="205">
        <v>893</v>
      </c>
      <c r="O69" s="206"/>
      <c r="P69" s="195">
        <v>169</v>
      </c>
      <c r="Q69" s="207"/>
      <c r="R69" s="205">
        <v>3539</v>
      </c>
      <c r="S69" s="206"/>
      <c r="T69" s="195">
        <v>718</v>
      </c>
      <c r="U69" s="211"/>
    </row>
    <row r="70" spans="1:21" ht="12.75" customHeight="1">
      <c r="A70" s="12" t="s">
        <v>299</v>
      </c>
      <c r="B70" s="205">
        <v>16139</v>
      </c>
      <c r="C70" s="206"/>
      <c r="D70" s="205">
        <v>3313</v>
      </c>
      <c r="E70" s="207"/>
      <c r="F70" s="205">
        <v>78</v>
      </c>
      <c r="G70" s="206"/>
      <c r="H70" s="205">
        <v>23</v>
      </c>
      <c r="I70" s="207"/>
      <c r="J70" s="205">
        <v>5067</v>
      </c>
      <c r="K70" s="206"/>
      <c r="L70" s="195">
        <v>801</v>
      </c>
      <c r="M70" s="207"/>
      <c r="N70" s="205">
        <v>2037</v>
      </c>
      <c r="O70" s="206"/>
      <c r="P70" s="195">
        <v>581</v>
      </c>
      <c r="Q70" s="207"/>
      <c r="R70" s="205">
        <v>8957</v>
      </c>
      <c r="S70" s="206"/>
      <c r="T70" s="195">
        <v>1908</v>
      </c>
      <c r="U70" s="211"/>
    </row>
    <row r="71" spans="1:21" ht="12.75" customHeight="1">
      <c r="A71" s="13" t="s">
        <v>300</v>
      </c>
      <c r="B71" s="199">
        <v>2904</v>
      </c>
      <c r="C71" s="200"/>
      <c r="D71" s="199">
        <v>764</v>
      </c>
      <c r="E71" s="201"/>
      <c r="F71" s="199">
        <v>45</v>
      </c>
      <c r="G71" s="200"/>
      <c r="H71" s="199">
        <v>19</v>
      </c>
      <c r="I71" s="201"/>
      <c r="J71" s="199">
        <v>826</v>
      </c>
      <c r="K71" s="200"/>
      <c r="L71" s="202">
        <v>236</v>
      </c>
      <c r="M71" s="201"/>
      <c r="N71" s="199">
        <v>470</v>
      </c>
      <c r="O71" s="200"/>
      <c r="P71" s="202">
        <v>100</v>
      </c>
      <c r="Q71" s="201"/>
      <c r="R71" s="199">
        <v>1563</v>
      </c>
      <c r="S71" s="200"/>
      <c r="T71" s="202">
        <v>409</v>
      </c>
      <c r="U71" s="211"/>
    </row>
    <row r="72" spans="1:21" ht="12.75" customHeight="1">
      <c r="A72" s="12" t="s">
        <v>301</v>
      </c>
      <c r="B72" s="205">
        <v>741</v>
      </c>
      <c r="C72" s="206"/>
      <c r="D72" s="205">
        <v>170</v>
      </c>
      <c r="E72" s="207"/>
      <c r="F72" s="205">
        <v>1</v>
      </c>
      <c r="G72" s="206"/>
      <c r="H72" s="205">
        <v>1</v>
      </c>
      <c r="I72" s="207"/>
      <c r="J72" s="205">
        <v>23</v>
      </c>
      <c r="K72" s="206"/>
      <c r="L72" s="195">
        <v>3</v>
      </c>
      <c r="M72" s="207"/>
      <c r="N72" s="205">
        <v>217</v>
      </c>
      <c r="O72" s="206"/>
      <c r="P72" s="195">
        <v>52</v>
      </c>
      <c r="Q72" s="207"/>
      <c r="R72" s="205">
        <v>500</v>
      </c>
      <c r="S72" s="206"/>
      <c r="T72" s="195">
        <v>114</v>
      </c>
      <c r="U72" s="211"/>
    </row>
    <row r="73" spans="1:21" ht="12.75" customHeight="1">
      <c r="A73" s="12" t="s">
        <v>302</v>
      </c>
      <c r="B73" s="205">
        <v>488</v>
      </c>
      <c r="C73" s="206"/>
      <c r="D73" s="205">
        <v>176</v>
      </c>
      <c r="E73" s="212"/>
      <c r="F73" s="205">
        <v>0</v>
      </c>
      <c r="G73" s="212"/>
      <c r="H73" s="205">
        <v>0</v>
      </c>
      <c r="I73" s="212"/>
      <c r="J73" s="205">
        <v>32</v>
      </c>
      <c r="K73" s="212"/>
      <c r="L73" s="195">
        <v>9</v>
      </c>
      <c r="M73" s="212"/>
      <c r="N73" s="205">
        <v>97</v>
      </c>
      <c r="O73" s="212"/>
      <c r="P73" s="195">
        <v>43</v>
      </c>
      <c r="Q73" s="212"/>
      <c r="R73" s="205">
        <v>359</v>
      </c>
      <c r="S73" s="212"/>
      <c r="T73" s="195">
        <v>124</v>
      </c>
      <c r="U73" s="211"/>
    </row>
    <row r="74" spans="1:20" ht="8.25" customHeight="1">
      <c r="A74" s="12"/>
      <c r="B74" s="41"/>
      <c r="C74" s="41"/>
      <c r="D74" s="213"/>
      <c r="E74" s="214"/>
      <c r="F74" s="214"/>
      <c r="G74" s="214"/>
      <c r="H74" s="213"/>
      <c r="I74" s="214"/>
      <c r="J74" s="214"/>
      <c r="K74" s="214"/>
      <c r="L74" s="215"/>
      <c r="M74" s="214"/>
      <c r="N74" s="214"/>
      <c r="O74" s="214"/>
      <c r="P74" s="215"/>
      <c r="Q74" s="214"/>
      <c r="R74" s="214"/>
      <c r="S74" s="214"/>
      <c r="T74" s="215"/>
    </row>
    <row r="75" spans="1:20" ht="13.5" customHeight="1">
      <c r="A75" s="415" t="s">
        <v>326</v>
      </c>
      <c r="B75" s="392"/>
      <c r="C75" s="392"/>
      <c r="D75" s="392"/>
      <c r="E75" s="392"/>
      <c r="F75" s="392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2"/>
      <c r="T75" s="392"/>
    </row>
    <row r="76" spans="1:20" ht="21.75" customHeight="1">
      <c r="A76" s="415" t="s">
        <v>327</v>
      </c>
      <c r="B76" s="392"/>
      <c r="C76" s="392"/>
      <c r="D76" s="392"/>
      <c r="E76" s="392"/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</row>
    <row r="77" spans="1:20" ht="12.75" customHeight="1">
      <c r="A77" s="415" t="s">
        <v>328</v>
      </c>
      <c r="B77" s="392"/>
      <c r="C77" s="392"/>
      <c r="D77" s="392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</row>
    <row r="80" ht="12.75">
      <c r="A80" s="171"/>
    </row>
  </sheetData>
  <sheetProtection/>
  <mergeCells count="9">
    <mergeCell ref="A75:T75"/>
    <mergeCell ref="A76:T76"/>
    <mergeCell ref="A77:T77"/>
    <mergeCell ref="L2:T5"/>
    <mergeCell ref="B8:D8"/>
    <mergeCell ref="F8:H8"/>
    <mergeCell ref="J8:L8"/>
    <mergeCell ref="N8:P8"/>
    <mergeCell ref="R8:T8"/>
  </mergeCells>
  <hyperlinks>
    <hyperlink ref="V2" location="Inicio!A1" display="Inicio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N78"/>
  <sheetViews>
    <sheetView zoomScalePageLayoutView="0" workbookViewId="0" topLeftCell="A1">
      <selection activeCell="O2" sqref="O2"/>
    </sheetView>
  </sheetViews>
  <sheetFormatPr defaultColWidth="8.421875" defaultRowHeight="12.75"/>
  <cols>
    <col min="1" max="1" width="24.7109375" style="59" customWidth="1"/>
    <col min="2" max="2" width="11.00390625" style="0" customWidth="1"/>
    <col min="3" max="3" width="1.1484375" style="0" customWidth="1"/>
    <col min="4" max="4" width="11.00390625" style="0" customWidth="1"/>
    <col min="5" max="5" width="1.57421875" style="0" customWidth="1"/>
    <col min="6" max="6" width="12.57421875" style="0" customWidth="1"/>
    <col min="7" max="7" width="0.9921875" style="0" customWidth="1"/>
    <col min="8" max="8" width="14.00390625" style="0" customWidth="1"/>
    <col min="9" max="9" width="1.57421875" style="0" customWidth="1"/>
    <col min="10" max="10" width="14.00390625" style="0" customWidth="1"/>
    <col min="11" max="11" width="0.9921875" style="0" customWidth="1"/>
    <col min="12" max="12" width="14.00390625" style="0" customWidth="1"/>
    <col min="13" max="13" width="2.140625" style="0" customWidth="1"/>
    <col min="14" max="14" width="8.421875" style="0" customWidth="1"/>
    <col min="15" max="15" width="13.28125" style="0" customWidth="1"/>
    <col min="16" max="16" width="15.28125" style="0" customWidth="1"/>
  </cols>
  <sheetData>
    <row r="1" spans="1:12" ht="13.5" customHeight="1">
      <c r="A1" s="382" t="s">
        <v>0</v>
      </c>
      <c r="B1" s="421"/>
      <c r="C1" s="421"/>
      <c r="D1" s="422"/>
      <c r="E1" s="170"/>
      <c r="G1" s="171" t="s">
        <v>236</v>
      </c>
      <c r="I1" s="172"/>
      <c r="J1" s="6"/>
      <c r="K1" s="6"/>
      <c r="L1" s="6"/>
    </row>
    <row r="2" spans="1:15" ht="10.5" customHeight="1">
      <c r="A2" s="7"/>
      <c r="B2" s="8"/>
      <c r="C2" s="8"/>
      <c r="D2" s="8"/>
      <c r="E2" s="8"/>
      <c r="G2" s="416" t="s">
        <v>237</v>
      </c>
      <c r="H2" s="423"/>
      <c r="I2" s="423"/>
      <c r="J2" s="423"/>
      <c r="K2" s="423"/>
      <c r="L2" s="423"/>
      <c r="O2" s="372" t="s">
        <v>450</v>
      </c>
    </row>
    <row r="3" spans="1:12" ht="10.5" customHeight="1">
      <c r="A3" s="7"/>
      <c r="B3" s="173"/>
      <c r="C3" s="8"/>
      <c r="D3" s="8"/>
      <c r="E3" s="8"/>
      <c r="G3" s="423"/>
      <c r="H3" s="423"/>
      <c r="I3" s="423"/>
      <c r="J3" s="423"/>
      <c r="K3" s="423"/>
      <c r="L3" s="423"/>
    </row>
    <row r="4" spans="1:12" ht="10.5" customHeight="1">
      <c r="A4" s="7"/>
      <c r="B4" s="173"/>
      <c r="C4" s="8"/>
      <c r="D4" s="8"/>
      <c r="E4" s="8"/>
      <c r="G4" s="423"/>
      <c r="H4" s="423"/>
      <c r="I4" s="423"/>
      <c r="J4" s="423"/>
      <c r="K4" s="423"/>
      <c r="L4" s="423"/>
    </row>
    <row r="5" spans="1:12" ht="10.5" customHeight="1">
      <c r="A5" s="10"/>
      <c r="B5" s="11"/>
      <c r="C5" s="11"/>
      <c r="D5" s="11"/>
      <c r="E5" s="11"/>
      <c r="G5" s="423"/>
      <c r="H5" s="423"/>
      <c r="I5" s="423"/>
      <c r="J5" s="423"/>
      <c r="K5" s="423"/>
      <c r="L5" s="423"/>
    </row>
    <row r="6" spans="1:12" ht="9.75" customHeight="1">
      <c r="A6" s="10"/>
      <c r="B6" s="11"/>
      <c r="C6" s="11"/>
      <c r="D6" s="11"/>
      <c r="E6" s="11"/>
      <c r="G6" s="423"/>
      <c r="H6" s="423"/>
      <c r="I6" s="423"/>
      <c r="J6" s="423"/>
      <c r="K6" s="423"/>
      <c r="L6" s="423"/>
    </row>
    <row r="7" spans="1:248" ht="12" customHeight="1" thickBot="1">
      <c r="A7" s="12"/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248" ht="34.5" customHeight="1" thickBot="1">
      <c r="A8" s="381"/>
      <c r="B8" s="411" t="s">
        <v>238</v>
      </c>
      <c r="C8" s="411"/>
      <c r="D8" s="411"/>
      <c r="E8" s="412"/>
      <c r="F8" s="411" t="s">
        <v>239</v>
      </c>
      <c r="G8" s="411"/>
      <c r="H8" s="411"/>
      <c r="I8" s="412"/>
      <c r="J8" s="411" t="s">
        <v>240</v>
      </c>
      <c r="K8" s="411"/>
      <c r="L8" s="411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</row>
    <row r="9" spans="1:248" ht="12.75" customHeight="1">
      <c r="A9" s="381"/>
      <c r="B9" s="175">
        <v>2009</v>
      </c>
      <c r="C9" s="174"/>
      <c r="D9" s="175">
        <v>2010</v>
      </c>
      <c r="E9" s="420"/>
      <c r="F9" s="175">
        <v>2009</v>
      </c>
      <c r="G9" s="174"/>
      <c r="H9" s="175">
        <v>2010</v>
      </c>
      <c r="I9" s="420"/>
      <c r="J9" s="175">
        <v>2009</v>
      </c>
      <c r="K9" s="174"/>
      <c r="L9" s="175">
        <v>2010</v>
      </c>
      <c r="M9" s="2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</row>
    <row r="10" spans="1:248" ht="6.75" customHeight="1">
      <c r="A10" s="12"/>
      <c r="B10" s="14"/>
      <c r="C10" s="14"/>
      <c r="D10" s="14"/>
      <c r="E10" s="420"/>
      <c r="F10" s="14"/>
      <c r="G10" s="14"/>
      <c r="H10" s="14"/>
      <c r="I10" s="420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</row>
    <row r="11" spans="1:248" ht="10.5" customHeight="1">
      <c r="A11" s="13" t="s">
        <v>8</v>
      </c>
      <c r="B11" s="176">
        <v>48375</v>
      </c>
      <c r="C11" s="50"/>
      <c r="D11" s="176">
        <v>35381</v>
      </c>
      <c r="E11" s="420"/>
      <c r="F11" s="177">
        <v>1812.4210813200002</v>
      </c>
      <c r="G11" s="178"/>
      <c r="H11" s="177">
        <v>1205.6423494800001</v>
      </c>
      <c r="I11" s="420"/>
      <c r="J11" s="177">
        <f>F11*1000000/B11</f>
        <v>37466.06886449613</v>
      </c>
      <c r="K11" s="50"/>
      <c r="L11" s="177">
        <f>H11*1000000/D11</f>
        <v>34075.982857465875</v>
      </c>
      <c r="M11" s="40"/>
      <c r="N11" s="14"/>
      <c r="O11" s="14"/>
      <c r="P11" s="179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</row>
    <row r="12" spans="1:248" ht="10.5" customHeight="1">
      <c r="A12" s="13" t="s">
        <v>241</v>
      </c>
      <c r="B12" s="176">
        <v>5633</v>
      </c>
      <c r="C12" s="50"/>
      <c r="D12" s="176">
        <v>4587</v>
      </c>
      <c r="E12" s="420"/>
      <c r="F12" s="177">
        <v>115.16421206</v>
      </c>
      <c r="G12" s="178"/>
      <c r="H12" s="177">
        <v>90.25752431000001</v>
      </c>
      <c r="I12" s="420"/>
      <c r="J12" s="177">
        <f aca="true" t="shared" si="0" ref="J12:J73">F12*1000000/B12</f>
        <v>20444.56099059116</v>
      </c>
      <c r="K12" s="50"/>
      <c r="L12" s="177">
        <f aca="true" t="shared" si="1" ref="L12:L73">H12*1000000/D12</f>
        <v>19676.80931109658</v>
      </c>
      <c r="M12" s="180"/>
      <c r="N12" s="14"/>
      <c r="O12" s="14"/>
      <c r="P12" s="179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</row>
    <row r="13" spans="1:248" ht="10.5" customHeight="1">
      <c r="A13" s="12" t="s">
        <v>242</v>
      </c>
      <c r="B13" s="127">
        <v>366</v>
      </c>
      <c r="C13" s="181"/>
      <c r="D13" s="127">
        <v>239</v>
      </c>
      <c r="E13" s="420"/>
      <c r="F13" s="182">
        <v>5.2627111399999995</v>
      </c>
      <c r="G13" s="183"/>
      <c r="H13" s="182">
        <v>1.9169903400000001</v>
      </c>
      <c r="I13" s="420"/>
      <c r="J13" s="182">
        <f t="shared" si="0"/>
        <v>14378.99218579235</v>
      </c>
      <c r="K13" s="181"/>
      <c r="L13" s="182">
        <f t="shared" si="1"/>
        <v>8020.880083682009</v>
      </c>
      <c r="M13" s="180"/>
      <c r="N13" s="14"/>
      <c r="O13" s="14"/>
      <c r="P13" s="179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</row>
    <row r="14" spans="1:248" ht="10.5" customHeight="1">
      <c r="A14" s="12" t="s">
        <v>243</v>
      </c>
      <c r="B14" s="127">
        <v>981</v>
      </c>
      <c r="C14" s="181"/>
      <c r="D14" s="127">
        <v>841</v>
      </c>
      <c r="E14" s="420"/>
      <c r="F14" s="182">
        <v>16.71052757</v>
      </c>
      <c r="G14" s="183"/>
      <c r="H14" s="182">
        <v>13.20999349</v>
      </c>
      <c r="I14" s="420"/>
      <c r="J14" s="182">
        <f t="shared" si="0"/>
        <v>17034.176931702346</v>
      </c>
      <c r="K14" s="181"/>
      <c r="L14" s="182">
        <f t="shared" si="1"/>
        <v>15707.483341260404</v>
      </c>
      <c r="M14" s="180"/>
      <c r="N14" s="14"/>
      <c r="O14" s="14"/>
      <c r="P14" s="179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</row>
    <row r="15" spans="1:248" ht="10.5" customHeight="1">
      <c r="A15" s="12" t="s">
        <v>244</v>
      </c>
      <c r="B15" s="127">
        <v>265</v>
      </c>
      <c r="C15" s="181"/>
      <c r="D15" s="127">
        <v>200</v>
      </c>
      <c r="E15" s="420"/>
      <c r="F15" s="182">
        <v>5.22426657</v>
      </c>
      <c r="G15" s="183"/>
      <c r="H15" s="182">
        <v>3.537265</v>
      </c>
      <c r="I15" s="420"/>
      <c r="J15" s="182">
        <f t="shared" si="0"/>
        <v>19714.213471698113</v>
      </c>
      <c r="K15" s="181"/>
      <c r="L15" s="182">
        <f t="shared" si="1"/>
        <v>17686.325</v>
      </c>
      <c r="M15" s="180"/>
      <c r="N15" s="14"/>
      <c r="O15" s="14"/>
      <c r="P15" s="179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</row>
    <row r="16" spans="1:248" ht="10.5" customHeight="1">
      <c r="A16" s="12" t="s">
        <v>245</v>
      </c>
      <c r="B16" s="127">
        <v>598</v>
      </c>
      <c r="C16" s="181"/>
      <c r="D16" s="127">
        <v>608</v>
      </c>
      <c r="E16" s="420"/>
      <c r="F16" s="182">
        <v>7.9675088</v>
      </c>
      <c r="G16" s="183"/>
      <c r="H16" s="182">
        <v>4.99981035</v>
      </c>
      <c r="I16" s="420"/>
      <c r="J16" s="182">
        <f t="shared" si="0"/>
        <v>13323.59331103679</v>
      </c>
      <c r="K16" s="181"/>
      <c r="L16" s="182">
        <f t="shared" si="1"/>
        <v>8223.37228618421</v>
      </c>
      <c r="M16" s="184"/>
      <c r="N16" s="14"/>
      <c r="O16" s="14"/>
      <c r="P16" s="179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</row>
    <row r="17" spans="1:248" ht="10.5" customHeight="1">
      <c r="A17" s="12" t="s">
        <v>246</v>
      </c>
      <c r="B17" s="127">
        <v>359</v>
      </c>
      <c r="C17" s="181"/>
      <c r="D17" s="127">
        <v>254</v>
      </c>
      <c r="E17" s="420"/>
      <c r="F17" s="182">
        <v>7.2537226399999994</v>
      </c>
      <c r="G17" s="183"/>
      <c r="H17" s="182">
        <v>2.27292002</v>
      </c>
      <c r="I17" s="420"/>
      <c r="J17" s="182">
        <f t="shared" si="0"/>
        <v>20205.355543175487</v>
      </c>
      <c r="K17" s="181"/>
      <c r="L17" s="182">
        <f t="shared" si="1"/>
        <v>8948.50401574803</v>
      </c>
      <c r="M17" s="180"/>
      <c r="N17" s="14"/>
      <c r="O17" s="14"/>
      <c r="P17" s="179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</row>
    <row r="18" spans="1:248" ht="10.5" customHeight="1">
      <c r="A18" s="12" t="s">
        <v>247</v>
      </c>
      <c r="B18" s="127">
        <v>312</v>
      </c>
      <c r="C18" s="181"/>
      <c r="D18" s="127">
        <v>252</v>
      </c>
      <c r="E18" s="420"/>
      <c r="F18" s="182">
        <v>4.13136559</v>
      </c>
      <c r="G18" s="183"/>
      <c r="H18" s="182">
        <v>2.25884067</v>
      </c>
      <c r="I18" s="420"/>
      <c r="J18" s="182">
        <f t="shared" si="0"/>
        <v>13241.556378205129</v>
      </c>
      <c r="K18" s="181"/>
      <c r="L18" s="182">
        <f t="shared" si="1"/>
        <v>8963.653452380951</v>
      </c>
      <c r="M18" s="180"/>
      <c r="N18" s="14"/>
      <c r="O18" s="14"/>
      <c r="P18" s="17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</row>
    <row r="19" spans="1:248" ht="10.5" customHeight="1">
      <c r="A19" s="12" t="s">
        <v>248</v>
      </c>
      <c r="B19" s="127">
        <v>936</v>
      </c>
      <c r="C19" s="181"/>
      <c r="D19" s="127">
        <v>718</v>
      </c>
      <c r="E19" s="420"/>
      <c r="F19" s="182">
        <v>18.41613547</v>
      </c>
      <c r="G19" s="183"/>
      <c r="H19" s="182">
        <v>34.36051155</v>
      </c>
      <c r="I19" s="420"/>
      <c r="J19" s="182">
        <f t="shared" si="0"/>
        <v>19675.358408119657</v>
      </c>
      <c r="K19" s="181"/>
      <c r="L19" s="182">
        <f t="shared" si="1"/>
        <v>47855.86566852367</v>
      </c>
      <c r="M19" s="180"/>
      <c r="N19" s="14"/>
      <c r="O19" s="14"/>
      <c r="P19" s="179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</row>
    <row r="20" spans="1:248" ht="10.5" customHeight="1">
      <c r="A20" s="12" t="s">
        <v>249</v>
      </c>
      <c r="B20" s="127">
        <v>1816</v>
      </c>
      <c r="C20" s="181"/>
      <c r="D20" s="127">
        <v>1475</v>
      </c>
      <c r="E20" s="420"/>
      <c r="F20" s="182">
        <v>50.197974280000004</v>
      </c>
      <c r="G20" s="183"/>
      <c r="H20" s="182">
        <v>27.70119289</v>
      </c>
      <c r="I20" s="420"/>
      <c r="J20" s="182">
        <f t="shared" si="0"/>
        <v>27642.056321585904</v>
      </c>
      <c r="K20" s="181"/>
      <c r="L20" s="182">
        <f t="shared" si="1"/>
        <v>18780.469755932205</v>
      </c>
      <c r="M20" s="180"/>
      <c r="N20" s="14"/>
      <c r="O20" s="14"/>
      <c r="P20" s="179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</row>
    <row r="21" spans="1:248" ht="10.5" customHeight="1">
      <c r="A21" s="13" t="s">
        <v>250</v>
      </c>
      <c r="B21" s="176">
        <v>135</v>
      </c>
      <c r="C21" s="50"/>
      <c r="D21" s="176">
        <v>129</v>
      </c>
      <c r="E21" s="420"/>
      <c r="F21" s="177">
        <v>8.4631734</v>
      </c>
      <c r="G21" s="178"/>
      <c r="H21" s="177">
        <v>8.29065126</v>
      </c>
      <c r="I21" s="420"/>
      <c r="J21" s="177">
        <f t="shared" si="0"/>
        <v>62690.17333333334</v>
      </c>
      <c r="K21" s="50"/>
      <c r="L21" s="177">
        <f t="shared" si="1"/>
        <v>64268.61441860466</v>
      </c>
      <c r="M21" s="180"/>
      <c r="N21" s="14"/>
      <c r="O21" s="14"/>
      <c r="P21" s="179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</row>
    <row r="22" spans="1:248" ht="10.5" customHeight="1">
      <c r="A22" s="12" t="s">
        <v>251</v>
      </c>
      <c r="B22" s="127">
        <v>1</v>
      </c>
      <c r="C22" s="181"/>
      <c r="D22" s="127">
        <v>6</v>
      </c>
      <c r="E22" s="420"/>
      <c r="F22" s="182">
        <v>0</v>
      </c>
      <c r="G22" s="183"/>
      <c r="H22" s="182">
        <v>0.6844253299999999</v>
      </c>
      <c r="I22" s="420"/>
      <c r="J22" s="182">
        <f t="shared" si="0"/>
        <v>0</v>
      </c>
      <c r="K22" s="181"/>
      <c r="L22" s="182">
        <f t="shared" si="1"/>
        <v>114070.88833333332</v>
      </c>
      <c r="M22" s="180"/>
      <c r="N22" s="14"/>
      <c r="O22" s="14"/>
      <c r="P22" s="179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</row>
    <row r="23" spans="1:248" ht="10.5" customHeight="1">
      <c r="A23" s="12" t="s">
        <v>252</v>
      </c>
      <c r="B23" s="127">
        <v>1</v>
      </c>
      <c r="C23" s="181"/>
      <c r="D23" s="127">
        <v>1</v>
      </c>
      <c r="E23" s="420"/>
      <c r="F23" s="185" t="s">
        <v>40</v>
      </c>
      <c r="G23" s="183"/>
      <c r="H23" s="185">
        <v>0.03794583</v>
      </c>
      <c r="I23" s="420"/>
      <c r="J23" s="185" t="e">
        <f t="shared" si="0"/>
        <v>#VALUE!</v>
      </c>
      <c r="K23" s="181"/>
      <c r="L23" s="185">
        <f t="shared" si="1"/>
        <v>37945.83</v>
      </c>
      <c r="M23" s="180"/>
      <c r="N23" s="14"/>
      <c r="O23" s="14"/>
      <c r="P23" s="179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</row>
    <row r="24" spans="1:248" ht="10.5" customHeight="1">
      <c r="A24" s="12" t="s">
        <v>253</v>
      </c>
      <c r="B24" s="127">
        <v>133</v>
      </c>
      <c r="C24" s="181"/>
      <c r="D24" s="127">
        <v>122</v>
      </c>
      <c r="E24" s="420"/>
      <c r="F24" s="182">
        <v>8.4618734</v>
      </c>
      <c r="G24" s="183"/>
      <c r="H24" s="182">
        <v>7.5682801</v>
      </c>
      <c r="I24" s="420"/>
      <c r="J24" s="182">
        <f t="shared" si="0"/>
        <v>63623.1082706767</v>
      </c>
      <c r="K24" s="181"/>
      <c r="L24" s="182">
        <f t="shared" si="1"/>
        <v>62035.08278688524</v>
      </c>
      <c r="M24" s="184"/>
      <c r="N24" s="14"/>
      <c r="O24" s="14"/>
      <c r="P24" s="179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</row>
    <row r="25" spans="1:248" ht="10.5" customHeight="1">
      <c r="A25" s="13" t="s">
        <v>254</v>
      </c>
      <c r="B25" s="176">
        <v>691</v>
      </c>
      <c r="C25" s="50"/>
      <c r="D25" s="176">
        <v>495</v>
      </c>
      <c r="E25" s="420"/>
      <c r="F25" s="177">
        <v>12.61182457</v>
      </c>
      <c r="G25" s="178"/>
      <c r="H25" s="177">
        <v>9.75597794</v>
      </c>
      <c r="I25" s="420"/>
      <c r="J25" s="177">
        <f t="shared" si="0"/>
        <v>18251.55509406657</v>
      </c>
      <c r="K25" s="50"/>
      <c r="L25" s="177">
        <f t="shared" si="1"/>
        <v>19709.046343434344</v>
      </c>
      <c r="M25" s="180"/>
      <c r="N25" s="14"/>
      <c r="O25" s="14"/>
      <c r="P25" s="179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</row>
    <row r="26" spans="1:248" ht="10.5" customHeight="1">
      <c r="A26" s="13" t="s">
        <v>255</v>
      </c>
      <c r="B26" s="186">
        <v>0</v>
      </c>
      <c r="C26" s="50"/>
      <c r="D26" s="187" t="s">
        <v>40</v>
      </c>
      <c r="E26" s="420"/>
      <c r="F26" s="178" t="s">
        <v>40</v>
      </c>
      <c r="G26" s="178"/>
      <c r="H26" s="178" t="s">
        <v>40</v>
      </c>
      <c r="I26" s="420"/>
      <c r="J26" s="178" t="s">
        <v>40</v>
      </c>
      <c r="K26" s="50"/>
      <c r="L26" s="178" t="s">
        <v>40</v>
      </c>
      <c r="M26" s="180"/>
      <c r="N26" s="14"/>
      <c r="O26" s="14"/>
      <c r="P26" s="179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</row>
    <row r="27" spans="1:248" ht="10.5" customHeight="1">
      <c r="A27" s="13" t="s">
        <v>256</v>
      </c>
      <c r="B27" s="176">
        <v>2889</v>
      </c>
      <c r="C27" s="50"/>
      <c r="D27" s="176">
        <v>2299</v>
      </c>
      <c r="E27" s="420"/>
      <c r="F27" s="177">
        <v>37.786438</v>
      </c>
      <c r="G27" s="178"/>
      <c r="H27" s="177">
        <v>37.677863</v>
      </c>
      <c r="I27" s="420"/>
      <c r="J27" s="177">
        <f t="shared" si="0"/>
        <v>13079.417791623398</v>
      </c>
      <c r="K27" s="50"/>
      <c r="L27" s="177">
        <f t="shared" si="1"/>
        <v>16388.805132666377</v>
      </c>
      <c r="M27" s="41"/>
      <c r="N27" s="14"/>
      <c r="O27" s="14"/>
      <c r="P27" s="179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</row>
    <row r="28" spans="1:248" ht="10.5" customHeight="1">
      <c r="A28" s="12" t="s">
        <v>257</v>
      </c>
      <c r="B28" s="127">
        <v>1940</v>
      </c>
      <c r="C28" s="181"/>
      <c r="D28" s="127">
        <v>1540</v>
      </c>
      <c r="E28" s="420"/>
      <c r="F28" s="182">
        <v>24.06954975</v>
      </c>
      <c r="G28" s="183"/>
      <c r="H28" s="182">
        <v>23.279042649999997</v>
      </c>
      <c r="I28" s="420"/>
      <c r="J28" s="182">
        <f t="shared" si="0"/>
        <v>12406.984407216494</v>
      </c>
      <c r="K28" s="181"/>
      <c r="L28" s="182">
        <f t="shared" si="1"/>
        <v>15116.26146103896</v>
      </c>
      <c r="M28" s="40"/>
      <c r="N28" s="14"/>
      <c r="O28" s="14"/>
      <c r="P28" s="179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</row>
    <row r="29" spans="1:248" ht="10.5" customHeight="1">
      <c r="A29" s="12" t="s">
        <v>258</v>
      </c>
      <c r="B29" s="127">
        <v>949</v>
      </c>
      <c r="C29" s="181"/>
      <c r="D29" s="127">
        <v>759</v>
      </c>
      <c r="E29" s="420"/>
      <c r="F29" s="182">
        <v>13.71688825</v>
      </c>
      <c r="G29" s="183"/>
      <c r="H29" s="182">
        <v>14.39882035</v>
      </c>
      <c r="I29" s="420"/>
      <c r="J29" s="182">
        <f t="shared" si="0"/>
        <v>14454.044520547945</v>
      </c>
      <c r="K29" s="181"/>
      <c r="L29" s="182">
        <f t="shared" si="1"/>
        <v>18970.777799736494</v>
      </c>
      <c r="M29" s="41"/>
      <c r="N29" s="14"/>
      <c r="O29" s="14"/>
      <c r="P29" s="179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</row>
    <row r="30" spans="1:248" ht="10.5" customHeight="1">
      <c r="A30" s="13" t="s">
        <v>259</v>
      </c>
      <c r="B30" s="176">
        <v>0</v>
      </c>
      <c r="C30" s="50"/>
      <c r="D30" s="187" t="s">
        <v>40</v>
      </c>
      <c r="E30" s="420"/>
      <c r="F30" s="178" t="s">
        <v>40</v>
      </c>
      <c r="G30" s="178"/>
      <c r="H30" s="178" t="s">
        <v>40</v>
      </c>
      <c r="I30" s="420"/>
      <c r="J30" s="178" t="s">
        <v>40</v>
      </c>
      <c r="K30" s="50"/>
      <c r="L30" s="178" t="s">
        <v>40</v>
      </c>
      <c r="M30" s="21"/>
      <c r="N30" s="14"/>
      <c r="O30" s="14"/>
      <c r="P30" s="179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</row>
    <row r="31" spans="1:248" ht="10.5" customHeight="1">
      <c r="A31" s="13" t="s">
        <v>260</v>
      </c>
      <c r="B31" s="176">
        <v>1489</v>
      </c>
      <c r="C31" s="50"/>
      <c r="D31" s="176">
        <v>905</v>
      </c>
      <c r="E31" s="420"/>
      <c r="F31" s="177">
        <v>27.49855286</v>
      </c>
      <c r="G31" s="178"/>
      <c r="H31" s="177">
        <v>10.81326164</v>
      </c>
      <c r="I31" s="420"/>
      <c r="J31" s="177">
        <f t="shared" si="0"/>
        <v>18467.799100067157</v>
      </c>
      <c r="K31" s="50"/>
      <c r="L31" s="177">
        <f t="shared" si="1"/>
        <v>11948.355403314918</v>
      </c>
      <c r="M31" s="21"/>
      <c r="N31" s="14"/>
      <c r="O31" s="14"/>
      <c r="P31" s="179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</row>
    <row r="32" spans="1:248" ht="10.5" customHeight="1">
      <c r="A32" s="12" t="s">
        <v>261</v>
      </c>
      <c r="B32" s="127">
        <v>192</v>
      </c>
      <c r="C32" s="181"/>
      <c r="D32" s="127">
        <v>116</v>
      </c>
      <c r="E32" s="420"/>
      <c r="F32" s="182">
        <v>2.80934005</v>
      </c>
      <c r="G32" s="183"/>
      <c r="H32" s="182">
        <v>1.31648279</v>
      </c>
      <c r="I32" s="420"/>
      <c r="J32" s="182">
        <f t="shared" si="0"/>
        <v>14631.979427083332</v>
      </c>
      <c r="K32" s="181"/>
      <c r="L32" s="182">
        <f t="shared" si="1"/>
        <v>11348.989568965517</v>
      </c>
      <c r="M32" s="14"/>
      <c r="N32" s="14"/>
      <c r="O32" s="14"/>
      <c r="P32" s="179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</row>
    <row r="33" spans="1:248" ht="10.5" customHeight="1">
      <c r="A33" s="12" t="s">
        <v>262</v>
      </c>
      <c r="B33" s="127">
        <v>297</v>
      </c>
      <c r="C33" s="181"/>
      <c r="D33" s="127">
        <v>177</v>
      </c>
      <c r="E33" s="420"/>
      <c r="F33" s="182">
        <v>3.25765904</v>
      </c>
      <c r="G33" s="183"/>
      <c r="H33" s="182">
        <v>1.5540441399999998</v>
      </c>
      <c r="I33" s="420"/>
      <c r="J33" s="182">
        <f t="shared" si="0"/>
        <v>10968.548956228957</v>
      </c>
      <c r="K33" s="181"/>
      <c r="L33" s="182">
        <f t="shared" si="1"/>
        <v>8779.910395480225</v>
      </c>
      <c r="M33" s="14"/>
      <c r="N33" s="14"/>
      <c r="O33" s="14"/>
      <c r="P33" s="179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4" spans="1:248" ht="10.5" customHeight="1">
      <c r="A34" s="12" t="s">
        <v>263</v>
      </c>
      <c r="B34" s="127">
        <v>114</v>
      </c>
      <c r="C34" s="181"/>
      <c r="D34" s="127">
        <v>130</v>
      </c>
      <c r="E34" s="420"/>
      <c r="F34" s="182">
        <v>0.8236868399999999</v>
      </c>
      <c r="G34" s="183"/>
      <c r="H34" s="182">
        <v>0.95625899</v>
      </c>
      <c r="I34" s="420"/>
      <c r="J34" s="182">
        <f t="shared" si="0"/>
        <v>7225.323157894736</v>
      </c>
      <c r="K34" s="181"/>
      <c r="L34" s="182">
        <f t="shared" si="1"/>
        <v>7355.838384615385</v>
      </c>
      <c r="M34" s="14"/>
      <c r="N34" s="14"/>
      <c r="O34" s="14"/>
      <c r="P34" s="179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</row>
    <row r="35" spans="1:248" ht="10.5" customHeight="1">
      <c r="A35" s="12" t="s">
        <v>264</v>
      </c>
      <c r="B35" s="127">
        <v>244</v>
      </c>
      <c r="C35" s="181"/>
      <c r="D35" s="127">
        <v>163</v>
      </c>
      <c r="E35" s="420"/>
      <c r="F35" s="182">
        <v>5.25906077</v>
      </c>
      <c r="G35" s="183"/>
      <c r="H35" s="182">
        <v>2.3530214</v>
      </c>
      <c r="I35" s="420"/>
      <c r="J35" s="182">
        <f t="shared" si="0"/>
        <v>21553.527745901636</v>
      </c>
      <c r="K35" s="181"/>
      <c r="L35" s="182">
        <f t="shared" si="1"/>
        <v>14435.714110429448</v>
      </c>
      <c r="M35" s="14"/>
      <c r="N35" s="14"/>
      <c r="O35" s="14"/>
      <c r="P35" s="179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</row>
    <row r="36" spans="1:248" ht="10.5" customHeight="1">
      <c r="A36" s="12" t="s">
        <v>265</v>
      </c>
      <c r="B36" s="127">
        <v>642</v>
      </c>
      <c r="C36" s="181"/>
      <c r="D36" s="127">
        <v>319</v>
      </c>
      <c r="E36" s="420"/>
      <c r="F36" s="182">
        <v>15.34880616</v>
      </c>
      <c r="G36" s="183"/>
      <c r="H36" s="182">
        <v>4.63345432</v>
      </c>
      <c r="I36" s="420"/>
      <c r="J36" s="182">
        <f t="shared" si="0"/>
        <v>23907.797757009346</v>
      </c>
      <c r="K36" s="181"/>
      <c r="L36" s="182">
        <f t="shared" si="1"/>
        <v>14524.935172413794</v>
      </c>
      <c r="M36" s="21"/>
      <c r="N36" s="14"/>
      <c r="O36" s="14"/>
      <c r="P36" s="179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</row>
    <row r="37" spans="1:248" ht="10.5" customHeight="1">
      <c r="A37" s="13" t="s">
        <v>266</v>
      </c>
      <c r="B37" s="176">
        <v>1650</v>
      </c>
      <c r="C37" s="50"/>
      <c r="D37" s="176">
        <v>1328</v>
      </c>
      <c r="E37" s="420"/>
      <c r="F37" s="177">
        <v>42.06548287</v>
      </c>
      <c r="G37" s="178"/>
      <c r="H37" s="177">
        <v>50.23790489</v>
      </c>
      <c r="I37" s="420"/>
      <c r="J37" s="177">
        <f t="shared" si="0"/>
        <v>25494.232042424243</v>
      </c>
      <c r="K37" s="50"/>
      <c r="L37" s="177">
        <f t="shared" si="1"/>
        <v>37829.74765813253</v>
      </c>
      <c r="M37" s="14"/>
      <c r="N37" s="14"/>
      <c r="O37" s="14"/>
      <c r="P37" s="179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</row>
    <row r="38" spans="1:248" ht="10.5" customHeight="1">
      <c r="A38" s="12" t="s">
        <v>267</v>
      </c>
      <c r="B38" s="127">
        <v>72</v>
      </c>
      <c r="C38" s="181"/>
      <c r="D38" s="127">
        <v>65</v>
      </c>
      <c r="E38" s="420"/>
      <c r="F38" s="182">
        <v>3.15388766</v>
      </c>
      <c r="G38" s="183"/>
      <c r="H38" s="182">
        <v>3.14230089</v>
      </c>
      <c r="I38" s="420"/>
      <c r="J38" s="182">
        <f t="shared" si="0"/>
        <v>43803.99527777778</v>
      </c>
      <c r="K38" s="181"/>
      <c r="L38" s="182">
        <f t="shared" si="1"/>
        <v>48343.090615384615</v>
      </c>
      <c r="M38" s="14"/>
      <c r="N38" s="14"/>
      <c r="O38" s="14"/>
      <c r="P38" s="179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</row>
    <row r="39" spans="1:248" ht="10.5" customHeight="1">
      <c r="A39" s="12" t="s">
        <v>268</v>
      </c>
      <c r="B39" s="127">
        <v>432</v>
      </c>
      <c r="C39" s="181"/>
      <c r="D39" s="127">
        <v>292</v>
      </c>
      <c r="E39" s="420"/>
      <c r="F39" s="182">
        <v>11.63489289</v>
      </c>
      <c r="G39" s="183"/>
      <c r="H39" s="182">
        <v>11.24168248</v>
      </c>
      <c r="I39" s="420"/>
      <c r="J39" s="182">
        <f t="shared" si="0"/>
        <v>26932.622430555555</v>
      </c>
      <c r="K39" s="181"/>
      <c r="L39" s="182">
        <f t="shared" si="1"/>
        <v>38498.91260273973</v>
      </c>
      <c r="M39" s="14"/>
      <c r="N39" s="14"/>
      <c r="O39" s="14"/>
      <c r="P39" s="179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</row>
    <row r="40" spans="1:248" ht="10.5" customHeight="1">
      <c r="A40" s="12" t="s">
        <v>269</v>
      </c>
      <c r="B40" s="127">
        <v>218</v>
      </c>
      <c r="C40" s="181"/>
      <c r="D40" s="127">
        <v>191</v>
      </c>
      <c r="E40" s="420"/>
      <c r="F40" s="182">
        <v>2.63747578</v>
      </c>
      <c r="G40" s="183"/>
      <c r="H40" s="182">
        <v>2.6446170299999996</v>
      </c>
      <c r="I40" s="420"/>
      <c r="J40" s="182">
        <f t="shared" si="0"/>
        <v>12098.512752293576</v>
      </c>
      <c r="K40" s="181"/>
      <c r="L40" s="182">
        <f t="shared" si="1"/>
        <v>13846.162460732983</v>
      </c>
      <c r="M40" s="14"/>
      <c r="N40" s="14"/>
      <c r="O40" s="14"/>
      <c r="P40" s="179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</row>
    <row r="41" spans="1:248" ht="10.5" customHeight="1">
      <c r="A41" s="12" t="s">
        <v>270</v>
      </c>
      <c r="B41" s="127">
        <v>85</v>
      </c>
      <c r="C41" s="181"/>
      <c r="D41" s="127">
        <v>111</v>
      </c>
      <c r="E41" s="420"/>
      <c r="F41" s="182">
        <v>1.2775566999999999</v>
      </c>
      <c r="G41" s="183"/>
      <c r="H41" s="182">
        <v>5.19132758</v>
      </c>
      <c r="I41" s="420"/>
      <c r="J41" s="182">
        <f t="shared" si="0"/>
        <v>15030.078823529411</v>
      </c>
      <c r="K41" s="181"/>
      <c r="L41" s="182">
        <f t="shared" si="1"/>
        <v>46768.71693693694</v>
      </c>
      <c r="M41" s="14"/>
      <c r="N41" s="14"/>
      <c r="O41" s="14"/>
      <c r="P41" s="179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</row>
    <row r="42" spans="1:248" ht="10.5" customHeight="1">
      <c r="A42" s="12" t="s">
        <v>271</v>
      </c>
      <c r="B42" s="127">
        <v>129</v>
      </c>
      <c r="C42" s="181"/>
      <c r="D42" s="127">
        <v>118</v>
      </c>
      <c r="E42" s="420"/>
      <c r="F42" s="182">
        <v>0.92010088</v>
      </c>
      <c r="G42" s="183"/>
      <c r="H42" s="182">
        <v>1.88630218</v>
      </c>
      <c r="I42" s="420"/>
      <c r="J42" s="182">
        <f t="shared" si="0"/>
        <v>7132.56496124031</v>
      </c>
      <c r="K42" s="181"/>
      <c r="L42" s="182">
        <f t="shared" si="1"/>
        <v>15985.611694915253</v>
      </c>
      <c r="M42" s="14"/>
      <c r="N42" s="14"/>
      <c r="O42" s="14"/>
      <c r="P42" s="179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</row>
    <row r="43" spans="1:248" ht="10.5" customHeight="1">
      <c r="A43" s="12" t="s">
        <v>272</v>
      </c>
      <c r="B43" s="127">
        <v>79</v>
      </c>
      <c r="C43" s="181"/>
      <c r="D43" s="127">
        <v>62</v>
      </c>
      <c r="E43" s="420"/>
      <c r="F43" s="182">
        <v>1.10749048</v>
      </c>
      <c r="G43" s="183"/>
      <c r="H43" s="182">
        <v>1.6603165500000001</v>
      </c>
      <c r="I43" s="420"/>
      <c r="J43" s="182">
        <f t="shared" si="0"/>
        <v>14018.866835443037</v>
      </c>
      <c r="K43" s="181"/>
      <c r="L43" s="182">
        <f t="shared" si="1"/>
        <v>26779.299193548388</v>
      </c>
      <c r="M43" s="14"/>
      <c r="N43" s="14"/>
      <c r="O43" s="14"/>
      <c r="P43" s="179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</row>
    <row r="44" spans="1:248" ht="10.5" customHeight="1">
      <c r="A44" s="12" t="s">
        <v>273</v>
      </c>
      <c r="B44" s="127">
        <v>63</v>
      </c>
      <c r="C44" s="181"/>
      <c r="D44" s="127">
        <v>41</v>
      </c>
      <c r="E44" s="420"/>
      <c r="F44" s="182">
        <v>0.418663</v>
      </c>
      <c r="G44" s="183"/>
      <c r="H44" s="182">
        <v>0.19751723000000002</v>
      </c>
      <c r="I44" s="420"/>
      <c r="J44" s="182">
        <f t="shared" si="0"/>
        <v>6645.444444444444</v>
      </c>
      <c r="K44" s="181"/>
      <c r="L44" s="182">
        <f t="shared" si="1"/>
        <v>4817.493414634147</v>
      </c>
      <c r="M44" s="14"/>
      <c r="N44" s="14"/>
      <c r="O44" s="14"/>
      <c r="P44" s="179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</row>
    <row r="45" spans="1:248" ht="10.5" customHeight="1">
      <c r="A45" s="12" t="s">
        <v>274</v>
      </c>
      <c r="B45" s="127">
        <v>491</v>
      </c>
      <c r="C45" s="181"/>
      <c r="D45" s="127">
        <v>369</v>
      </c>
      <c r="E45" s="420"/>
      <c r="F45" s="182">
        <v>20.22300924</v>
      </c>
      <c r="G45" s="183"/>
      <c r="H45" s="182">
        <v>23.67662024</v>
      </c>
      <c r="I45" s="420"/>
      <c r="J45" s="182">
        <f t="shared" si="0"/>
        <v>41187.3915274949</v>
      </c>
      <c r="K45" s="181"/>
      <c r="L45" s="182">
        <f t="shared" si="1"/>
        <v>64164.28249322493</v>
      </c>
      <c r="M45" s="14"/>
      <c r="N45" s="14"/>
      <c r="O45" s="14"/>
      <c r="P45" s="179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</row>
    <row r="46" spans="1:248" ht="10.5" customHeight="1">
      <c r="A46" s="12" t="s">
        <v>275</v>
      </c>
      <c r="B46" s="127">
        <v>81</v>
      </c>
      <c r="C46" s="181"/>
      <c r="D46" s="127">
        <v>79</v>
      </c>
      <c r="E46" s="420"/>
      <c r="F46" s="182">
        <v>0.69240624</v>
      </c>
      <c r="G46" s="183"/>
      <c r="H46" s="182">
        <v>0.59722071</v>
      </c>
      <c r="I46" s="420"/>
      <c r="J46" s="182">
        <f t="shared" si="0"/>
        <v>8548.225185185185</v>
      </c>
      <c r="K46" s="181"/>
      <c r="L46" s="182">
        <f t="shared" si="1"/>
        <v>7559.755822784809</v>
      </c>
      <c r="M46" s="14"/>
      <c r="N46" s="14"/>
      <c r="O46" s="14"/>
      <c r="P46" s="179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</row>
    <row r="47" spans="1:248" ht="10.5" customHeight="1">
      <c r="A47" s="13" t="s">
        <v>276</v>
      </c>
      <c r="B47" s="176">
        <v>18206</v>
      </c>
      <c r="C47" s="50"/>
      <c r="D47" s="176">
        <v>11852</v>
      </c>
      <c r="E47" s="420"/>
      <c r="F47" s="177">
        <v>810.9343508000001</v>
      </c>
      <c r="G47" s="178"/>
      <c r="H47" s="177">
        <v>415.14933637</v>
      </c>
      <c r="I47" s="420"/>
      <c r="J47" s="177">
        <f t="shared" si="0"/>
        <v>44542.148236845</v>
      </c>
      <c r="K47" s="50"/>
      <c r="L47" s="177">
        <f t="shared" si="1"/>
        <v>35027.78740887614</v>
      </c>
      <c r="M47" s="14"/>
      <c r="N47" s="14"/>
      <c r="O47" s="14"/>
      <c r="P47" s="179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</row>
    <row r="48" spans="1:248" ht="10.5" customHeight="1">
      <c r="A48" s="12" t="s">
        <v>277</v>
      </c>
      <c r="B48" s="127">
        <v>16201</v>
      </c>
      <c r="C48" s="181"/>
      <c r="D48" s="127">
        <v>10330</v>
      </c>
      <c r="E48" s="420"/>
      <c r="F48" s="182">
        <v>747.9810947000001</v>
      </c>
      <c r="G48" s="183"/>
      <c r="H48" s="182">
        <v>377.32521689</v>
      </c>
      <c r="I48" s="420"/>
      <c r="J48" s="182">
        <f t="shared" si="0"/>
        <v>46168.82258502562</v>
      </c>
      <c r="K48" s="181"/>
      <c r="L48" s="182">
        <f t="shared" si="1"/>
        <v>36527.12651403678</v>
      </c>
      <c r="M48" s="62"/>
      <c r="N48" s="62"/>
      <c r="O48" s="14"/>
      <c r="P48" s="188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</row>
    <row r="49" spans="1:248" ht="10.5" customHeight="1">
      <c r="A49" s="12" t="s">
        <v>278</v>
      </c>
      <c r="B49" s="127">
        <v>774</v>
      </c>
      <c r="C49" s="181"/>
      <c r="D49" s="127">
        <v>649</v>
      </c>
      <c r="E49" s="420"/>
      <c r="F49" s="182">
        <v>10.91050136</v>
      </c>
      <c r="G49" s="183"/>
      <c r="H49" s="182">
        <v>12.24499855</v>
      </c>
      <c r="I49" s="420"/>
      <c r="J49" s="182">
        <f t="shared" si="0"/>
        <v>14096.254987080103</v>
      </c>
      <c r="K49" s="181"/>
      <c r="L49" s="182">
        <f t="shared" si="1"/>
        <v>18867.48620955316</v>
      </c>
      <c r="M49" s="62"/>
      <c r="N49" s="62"/>
      <c r="O49" s="14"/>
      <c r="P49" s="188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</row>
    <row r="50" spans="1:248" ht="10.5" customHeight="1">
      <c r="A50" s="12" t="s">
        <v>279</v>
      </c>
      <c r="B50" s="127">
        <v>322</v>
      </c>
      <c r="C50" s="181"/>
      <c r="D50" s="127">
        <v>343</v>
      </c>
      <c r="E50" s="420"/>
      <c r="F50" s="182">
        <v>5.388</v>
      </c>
      <c r="G50" s="183"/>
      <c r="H50" s="182">
        <v>8.27532032</v>
      </c>
      <c r="I50" s="420"/>
      <c r="J50" s="182">
        <f t="shared" si="0"/>
        <v>16732.919254658384</v>
      </c>
      <c r="K50" s="181"/>
      <c r="L50" s="182">
        <f t="shared" si="1"/>
        <v>24126.298309037902</v>
      </c>
      <c r="M50" s="62"/>
      <c r="N50" s="62"/>
      <c r="O50" s="14"/>
      <c r="P50" s="188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</row>
    <row r="51" spans="1:248" ht="10.5" customHeight="1">
      <c r="A51" s="12" t="s">
        <v>280</v>
      </c>
      <c r="B51" s="127">
        <v>909</v>
      </c>
      <c r="C51" s="181"/>
      <c r="D51" s="127">
        <v>530</v>
      </c>
      <c r="E51" s="420"/>
      <c r="F51" s="182">
        <v>46.65475474</v>
      </c>
      <c r="G51" s="183"/>
      <c r="H51" s="182">
        <v>17.30380061</v>
      </c>
      <c r="I51" s="420"/>
      <c r="J51" s="182">
        <f t="shared" si="0"/>
        <v>51325.36275027503</v>
      </c>
      <c r="K51" s="181"/>
      <c r="L51" s="182">
        <f t="shared" si="1"/>
        <v>32648.680396226413</v>
      </c>
      <c r="M51" s="62"/>
      <c r="N51" s="62"/>
      <c r="O51" s="14"/>
      <c r="P51" s="188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</row>
    <row r="52" spans="1:248" ht="10.5" customHeight="1">
      <c r="A52" s="13" t="s">
        <v>281</v>
      </c>
      <c r="B52" s="176">
        <v>4035</v>
      </c>
      <c r="C52" s="50"/>
      <c r="D52" s="176">
        <v>2814</v>
      </c>
      <c r="E52" s="420"/>
      <c r="F52" s="177">
        <v>98.12992362</v>
      </c>
      <c r="G52" s="178"/>
      <c r="H52" s="177">
        <v>50.18031722</v>
      </c>
      <c r="I52" s="420"/>
      <c r="J52" s="177">
        <f t="shared" si="0"/>
        <v>24319.683672862455</v>
      </c>
      <c r="K52" s="50"/>
      <c r="L52" s="177">
        <f t="shared" si="1"/>
        <v>17832.3799644634</v>
      </c>
      <c r="M52" s="62"/>
      <c r="N52" s="62"/>
      <c r="O52" s="14"/>
      <c r="P52" s="188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</row>
    <row r="53" spans="1:248" ht="10.5" customHeight="1">
      <c r="A53" s="12" t="s">
        <v>282</v>
      </c>
      <c r="B53" s="127">
        <v>1904</v>
      </c>
      <c r="C53" s="181"/>
      <c r="D53" s="127">
        <v>1430</v>
      </c>
      <c r="E53" s="420"/>
      <c r="F53" s="182">
        <v>37.270016229999996</v>
      </c>
      <c r="G53" s="183"/>
      <c r="H53" s="182">
        <v>20.773498359999998</v>
      </c>
      <c r="I53" s="420"/>
      <c r="J53" s="182">
        <f t="shared" si="0"/>
        <v>19574.588356092434</v>
      </c>
      <c r="K53" s="181"/>
      <c r="L53" s="182">
        <f t="shared" si="1"/>
        <v>14526.92193006993</v>
      </c>
      <c r="M53" s="62"/>
      <c r="N53" s="62"/>
      <c r="O53" s="14"/>
      <c r="P53" s="188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</row>
    <row r="54" spans="1:248" ht="10.5" customHeight="1">
      <c r="A54" s="12" t="s">
        <v>283</v>
      </c>
      <c r="B54" s="127">
        <v>573</v>
      </c>
      <c r="C54" s="181"/>
      <c r="D54" s="127">
        <v>343</v>
      </c>
      <c r="E54" s="420"/>
      <c r="F54" s="182">
        <v>9.200023960000001</v>
      </c>
      <c r="G54" s="183"/>
      <c r="H54" s="182">
        <v>3.83460337</v>
      </c>
      <c r="I54" s="420"/>
      <c r="J54" s="182">
        <f t="shared" si="0"/>
        <v>16055.888237347297</v>
      </c>
      <c r="K54" s="181"/>
      <c r="L54" s="182">
        <f t="shared" si="1"/>
        <v>11179.601661807581</v>
      </c>
      <c r="M54" s="62"/>
      <c r="N54" s="62"/>
      <c r="O54" s="14"/>
      <c r="P54" s="188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</row>
    <row r="55" spans="1:16" ht="10.5" customHeight="1">
      <c r="A55" s="12" t="s">
        <v>284</v>
      </c>
      <c r="B55" s="127">
        <v>1558</v>
      </c>
      <c r="C55" s="181"/>
      <c r="D55" s="127">
        <v>1041</v>
      </c>
      <c r="E55" s="420"/>
      <c r="F55" s="182">
        <v>51.65988343</v>
      </c>
      <c r="G55" s="183"/>
      <c r="H55" s="182">
        <v>25.572215489999998</v>
      </c>
      <c r="I55" s="420"/>
      <c r="J55" s="182">
        <f t="shared" si="0"/>
        <v>33157.81991655969</v>
      </c>
      <c r="K55" s="181"/>
      <c r="L55" s="182">
        <f t="shared" si="1"/>
        <v>24565.04850144092</v>
      </c>
      <c r="O55" s="14"/>
      <c r="P55" s="189"/>
    </row>
    <row r="56" spans="1:16" ht="10.5" customHeight="1">
      <c r="A56" s="13" t="s">
        <v>285</v>
      </c>
      <c r="B56" s="176">
        <v>532</v>
      </c>
      <c r="C56" s="50"/>
      <c r="D56" s="176">
        <v>483</v>
      </c>
      <c r="E56" s="420"/>
      <c r="F56" s="177">
        <v>7.11065023</v>
      </c>
      <c r="G56" s="178"/>
      <c r="H56" s="177">
        <v>7.71970444</v>
      </c>
      <c r="I56" s="420"/>
      <c r="J56" s="177">
        <f t="shared" si="0"/>
        <v>13365.883890977444</v>
      </c>
      <c r="K56" s="50"/>
      <c r="L56" s="177">
        <f t="shared" si="1"/>
        <v>15982.824927536232</v>
      </c>
      <c r="O56" s="14"/>
      <c r="P56" s="189"/>
    </row>
    <row r="57" spans="1:16" ht="10.5" customHeight="1">
      <c r="A57" s="12" t="s">
        <v>286</v>
      </c>
      <c r="B57" s="127">
        <v>270</v>
      </c>
      <c r="C57" s="181"/>
      <c r="D57" s="127">
        <v>227</v>
      </c>
      <c r="E57" s="420"/>
      <c r="F57" s="182">
        <v>3.83427438</v>
      </c>
      <c r="G57" s="183"/>
      <c r="H57" s="182">
        <v>3.15319446</v>
      </c>
      <c r="I57" s="420"/>
      <c r="J57" s="182">
        <f t="shared" si="0"/>
        <v>14201.016222222222</v>
      </c>
      <c r="K57" s="181"/>
      <c r="L57" s="182">
        <f t="shared" si="1"/>
        <v>13890.72449339207</v>
      </c>
      <c r="O57" s="14"/>
      <c r="P57" s="189"/>
    </row>
    <row r="58" spans="1:16" ht="10.5" customHeight="1">
      <c r="A58" s="12" t="s">
        <v>287</v>
      </c>
      <c r="B58" s="127">
        <v>262</v>
      </c>
      <c r="C58" s="181"/>
      <c r="D58" s="127">
        <v>256</v>
      </c>
      <c r="E58" s="420"/>
      <c r="F58" s="182">
        <v>3.27637585</v>
      </c>
      <c r="G58" s="183"/>
      <c r="H58" s="182">
        <v>4.56650998</v>
      </c>
      <c r="I58" s="420"/>
      <c r="J58" s="182">
        <f t="shared" si="0"/>
        <v>12505.251335877863</v>
      </c>
      <c r="K58" s="181"/>
      <c r="L58" s="182">
        <f t="shared" si="1"/>
        <v>17837.929609375</v>
      </c>
      <c r="O58" s="14"/>
      <c r="P58" s="189"/>
    </row>
    <row r="59" spans="1:16" ht="10.5" customHeight="1">
      <c r="A59" s="13" t="s">
        <v>288</v>
      </c>
      <c r="B59" s="176">
        <v>2626</v>
      </c>
      <c r="C59" s="50"/>
      <c r="D59" s="176">
        <v>2416</v>
      </c>
      <c r="E59" s="420"/>
      <c r="F59" s="177">
        <v>58.55003094</v>
      </c>
      <c r="G59" s="178"/>
      <c r="H59" s="177">
        <v>59.307493640000004</v>
      </c>
      <c r="I59" s="420"/>
      <c r="J59" s="177">
        <f t="shared" si="0"/>
        <v>22296.27987052551</v>
      </c>
      <c r="K59" s="50"/>
      <c r="L59" s="177">
        <f t="shared" si="1"/>
        <v>24547.803658940396</v>
      </c>
      <c r="O59" s="14"/>
      <c r="P59" s="189"/>
    </row>
    <row r="60" spans="1:16" ht="10.5" customHeight="1">
      <c r="A60" s="12" t="s">
        <v>289</v>
      </c>
      <c r="B60" s="127">
        <v>1116</v>
      </c>
      <c r="C60" s="181"/>
      <c r="D60" s="127">
        <v>1022</v>
      </c>
      <c r="E60" s="420"/>
      <c r="F60" s="182">
        <v>18.714767719999998</v>
      </c>
      <c r="G60" s="183"/>
      <c r="H60" s="182">
        <v>24.3986768</v>
      </c>
      <c r="I60" s="420"/>
      <c r="J60" s="182">
        <f t="shared" si="0"/>
        <v>16769.505125448028</v>
      </c>
      <c r="K60" s="181"/>
      <c r="L60" s="182">
        <f t="shared" si="1"/>
        <v>23873.460665362036</v>
      </c>
      <c r="O60" s="14"/>
      <c r="P60" s="189"/>
    </row>
    <row r="61" spans="1:16" ht="10.5" customHeight="1">
      <c r="A61" s="12" t="s">
        <v>290</v>
      </c>
      <c r="B61" s="127">
        <v>250</v>
      </c>
      <c r="C61" s="181"/>
      <c r="D61" s="127">
        <v>224</v>
      </c>
      <c r="E61" s="420"/>
      <c r="F61" s="182">
        <v>2.00931931</v>
      </c>
      <c r="G61" s="183"/>
      <c r="H61" s="182">
        <v>1.0998298999999998</v>
      </c>
      <c r="I61" s="420"/>
      <c r="J61" s="182">
        <f t="shared" si="0"/>
        <v>8037.27724</v>
      </c>
      <c r="K61" s="181"/>
      <c r="L61" s="182">
        <f t="shared" si="1"/>
        <v>4909.954910714286</v>
      </c>
      <c r="O61" s="14"/>
      <c r="P61" s="189"/>
    </row>
    <row r="62" spans="1:16" ht="10.5" customHeight="1">
      <c r="A62" s="12" t="s">
        <v>291</v>
      </c>
      <c r="B62" s="127">
        <v>140</v>
      </c>
      <c r="C62" s="181"/>
      <c r="D62" s="127">
        <v>156</v>
      </c>
      <c r="E62" s="420"/>
      <c r="F62" s="182">
        <v>1.798018</v>
      </c>
      <c r="G62" s="183"/>
      <c r="H62" s="182">
        <v>1.91252029</v>
      </c>
      <c r="I62" s="420"/>
      <c r="J62" s="182">
        <f t="shared" si="0"/>
        <v>12842.985714285714</v>
      </c>
      <c r="K62" s="181"/>
      <c r="L62" s="182">
        <f t="shared" si="1"/>
        <v>12259.74544871795</v>
      </c>
      <c r="O62" s="14"/>
      <c r="P62" s="189"/>
    </row>
    <row r="63" spans="1:16" ht="10.5" customHeight="1">
      <c r="A63" s="12" t="s">
        <v>292</v>
      </c>
      <c r="B63" s="127">
        <v>1120</v>
      </c>
      <c r="C63" s="181"/>
      <c r="D63" s="127">
        <v>1014</v>
      </c>
      <c r="E63" s="420"/>
      <c r="F63" s="182">
        <v>36.02792590999999</v>
      </c>
      <c r="G63" s="183"/>
      <c r="H63" s="182">
        <v>31.896466649999997</v>
      </c>
      <c r="I63" s="420"/>
      <c r="J63" s="182">
        <f t="shared" si="0"/>
        <v>32167.790991071426</v>
      </c>
      <c r="K63" s="181"/>
      <c r="L63" s="182">
        <f t="shared" si="1"/>
        <v>31456.081508875737</v>
      </c>
      <c r="O63" s="14"/>
      <c r="P63" s="189"/>
    </row>
    <row r="64" spans="1:16" ht="10.5" customHeight="1">
      <c r="A64" s="13" t="s">
        <v>293</v>
      </c>
      <c r="B64" s="176">
        <v>7063</v>
      </c>
      <c r="C64" s="50"/>
      <c r="D64" s="176">
        <v>5753</v>
      </c>
      <c r="E64" s="420"/>
      <c r="F64" s="177">
        <v>490.2913393</v>
      </c>
      <c r="G64" s="178"/>
      <c r="H64" s="177">
        <v>381.87841842</v>
      </c>
      <c r="I64" s="420"/>
      <c r="J64" s="177">
        <f t="shared" si="0"/>
        <v>69416.86808721507</v>
      </c>
      <c r="K64" s="50"/>
      <c r="L64" s="177">
        <f t="shared" si="1"/>
        <v>66379.00546149835</v>
      </c>
      <c r="O64" s="14"/>
      <c r="P64" s="189"/>
    </row>
    <row r="65" spans="1:16" ht="10.5" customHeight="1">
      <c r="A65" s="13" t="s">
        <v>294</v>
      </c>
      <c r="B65" s="176">
        <v>808</v>
      </c>
      <c r="C65" s="50"/>
      <c r="D65" s="176">
        <v>645</v>
      </c>
      <c r="E65" s="420"/>
      <c r="F65" s="177">
        <v>11.22976964</v>
      </c>
      <c r="G65" s="178"/>
      <c r="H65" s="177">
        <v>11.997645449999998</v>
      </c>
      <c r="I65" s="420"/>
      <c r="J65" s="177">
        <f t="shared" si="0"/>
        <v>13898.229752475248</v>
      </c>
      <c r="K65" s="50"/>
      <c r="L65" s="177">
        <f t="shared" si="1"/>
        <v>18601.00069767442</v>
      </c>
      <c r="O65" s="14"/>
      <c r="P65" s="189"/>
    </row>
    <row r="66" spans="1:16" ht="10.5" customHeight="1">
      <c r="A66" s="13" t="s">
        <v>295</v>
      </c>
      <c r="B66" s="176">
        <v>440</v>
      </c>
      <c r="C66" s="50"/>
      <c r="D66" s="176">
        <v>300</v>
      </c>
      <c r="E66" s="420"/>
      <c r="F66" s="177">
        <v>11.78482793</v>
      </c>
      <c r="G66" s="178"/>
      <c r="H66" s="177">
        <v>10.23092046</v>
      </c>
      <c r="I66" s="420"/>
      <c r="J66" s="177">
        <f t="shared" si="0"/>
        <v>26783.699840909092</v>
      </c>
      <c r="K66" s="50"/>
      <c r="L66" s="177">
        <f t="shared" si="1"/>
        <v>34103.0682</v>
      </c>
      <c r="O66" s="14"/>
      <c r="P66" s="189"/>
    </row>
    <row r="67" spans="1:16" ht="10.5" customHeight="1">
      <c r="A67" s="13" t="s">
        <v>296</v>
      </c>
      <c r="B67" s="176">
        <v>1691</v>
      </c>
      <c r="C67" s="50"/>
      <c r="D67" s="176">
        <v>1018</v>
      </c>
      <c r="E67" s="420"/>
      <c r="F67" s="177">
        <v>74.08710088</v>
      </c>
      <c r="G67" s="178"/>
      <c r="H67" s="177">
        <v>56.87454938</v>
      </c>
      <c r="I67" s="420"/>
      <c r="J67" s="177">
        <f t="shared" si="0"/>
        <v>43812.59661738616</v>
      </c>
      <c r="K67" s="50"/>
      <c r="L67" s="177">
        <f t="shared" si="1"/>
        <v>55868.909017681726</v>
      </c>
      <c r="O67" s="14"/>
      <c r="P67" s="189"/>
    </row>
    <row r="68" spans="1:16" ht="10.5" customHeight="1">
      <c r="A68" s="12" t="s">
        <v>297</v>
      </c>
      <c r="B68" s="127">
        <v>307</v>
      </c>
      <c r="C68" s="181"/>
      <c r="D68" s="127">
        <v>154</v>
      </c>
      <c r="E68" s="420"/>
      <c r="F68" s="182">
        <v>8.95296984</v>
      </c>
      <c r="G68" s="183"/>
      <c r="H68" s="182">
        <v>17.170522079999998</v>
      </c>
      <c r="I68" s="420"/>
      <c r="J68" s="182">
        <f t="shared" si="0"/>
        <v>29162.768208469053</v>
      </c>
      <c r="K68" s="181"/>
      <c r="L68" s="182">
        <f t="shared" si="1"/>
        <v>111496.89662337661</v>
      </c>
      <c r="O68" s="14"/>
      <c r="P68" s="189"/>
    </row>
    <row r="69" spans="1:16" ht="10.5" customHeight="1">
      <c r="A69" s="12" t="s">
        <v>298</v>
      </c>
      <c r="B69" s="127">
        <v>394</v>
      </c>
      <c r="C69" s="181"/>
      <c r="D69" s="127">
        <v>287</v>
      </c>
      <c r="E69" s="420"/>
      <c r="F69" s="182">
        <v>18.4920802</v>
      </c>
      <c r="G69" s="183"/>
      <c r="H69" s="182">
        <v>9.319812970000001</v>
      </c>
      <c r="I69" s="420"/>
      <c r="J69" s="182">
        <f t="shared" si="0"/>
        <v>46934.21370558375</v>
      </c>
      <c r="K69" s="181"/>
      <c r="L69" s="182">
        <f t="shared" si="1"/>
        <v>32473.21592334495</v>
      </c>
      <c r="O69" s="14"/>
      <c r="P69" s="189"/>
    </row>
    <row r="70" spans="1:16" ht="10.5" customHeight="1">
      <c r="A70" s="12" t="s">
        <v>299</v>
      </c>
      <c r="B70" s="127">
        <v>990</v>
      </c>
      <c r="C70" s="181"/>
      <c r="D70" s="127">
        <v>577</v>
      </c>
      <c r="E70" s="420"/>
      <c r="F70" s="182">
        <v>46.64205084</v>
      </c>
      <c r="G70" s="183"/>
      <c r="H70" s="182">
        <v>30.38421433</v>
      </c>
      <c r="I70" s="420"/>
      <c r="J70" s="182">
        <f t="shared" si="0"/>
        <v>47113.18266666667</v>
      </c>
      <c r="K70" s="181"/>
      <c r="L70" s="182">
        <f t="shared" si="1"/>
        <v>52658.950311958404</v>
      </c>
      <c r="O70" s="14"/>
      <c r="P70" s="189"/>
    </row>
    <row r="71" spans="1:16" ht="10.5" customHeight="1">
      <c r="A71" s="13" t="s">
        <v>300</v>
      </c>
      <c r="B71" s="176">
        <v>443</v>
      </c>
      <c r="C71" s="50"/>
      <c r="D71" s="176">
        <v>319</v>
      </c>
      <c r="E71" s="420"/>
      <c r="F71" s="177">
        <v>6.4320752</v>
      </c>
      <c r="G71" s="178"/>
      <c r="H71" s="177">
        <v>5.05987296</v>
      </c>
      <c r="I71" s="420"/>
      <c r="J71" s="177">
        <f t="shared" si="0"/>
        <v>14519.35711060948</v>
      </c>
      <c r="K71" s="50"/>
      <c r="L71" s="177">
        <f t="shared" si="1"/>
        <v>15861.670721003135</v>
      </c>
      <c r="O71" s="14"/>
      <c r="P71" s="189"/>
    </row>
    <row r="72" spans="1:16" ht="10.5" customHeight="1">
      <c r="A72" s="12" t="s">
        <v>301</v>
      </c>
      <c r="B72" s="127">
        <v>19</v>
      </c>
      <c r="C72" s="181"/>
      <c r="D72" s="127">
        <v>20</v>
      </c>
      <c r="E72" s="420"/>
      <c r="F72" s="182">
        <v>0.17168926999999998</v>
      </c>
      <c r="G72" s="183"/>
      <c r="H72" s="182">
        <v>0.166828</v>
      </c>
      <c r="I72" s="420"/>
      <c r="J72" s="182">
        <f t="shared" si="0"/>
        <v>9036.277368421052</v>
      </c>
      <c r="K72" s="181"/>
      <c r="L72" s="182">
        <f t="shared" si="1"/>
        <v>8341.4</v>
      </c>
      <c r="O72" s="14"/>
      <c r="P72" s="189"/>
    </row>
    <row r="73" spans="1:16" ht="10.5" customHeight="1">
      <c r="A73" s="12" t="s">
        <v>302</v>
      </c>
      <c r="B73" s="127">
        <v>25</v>
      </c>
      <c r="C73" s="181"/>
      <c r="D73" s="127">
        <v>18</v>
      </c>
      <c r="E73" s="420"/>
      <c r="F73" s="182">
        <v>0.10963975</v>
      </c>
      <c r="G73" s="183"/>
      <c r="H73" s="182">
        <v>0.0440801</v>
      </c>
      <c r="I73" s="420"/>
      <c r="J73" s="182">
        <f t="shared" si="0"/>
        <v>4385.59</v>
      </c>
      <c r="K73" s="181"/>
      <c r="L73" s="182">
        <f t="shared" si="1"/>
        <v>2448.894444444444</v>
      </c>
      <c r="O73" s="14"/>
      <c r="P73" s="189"/>
    </row>
    <row r="74" spans="1:12" ht="9" customHeight="1">
      <c r="A74" s="381"/>
      <c r="B74" s="420"/>
      <c r="C74" s="420"/>
      <c r="D74" s="420"/>
      <c r="E74" s="420"/>
      <c r="F74" s="420"/>
      <c r="G74" s="420"/>
      <c r="H74" s="420"/>
      <c r="I74" s="420"/>
      <c r="J74" s="420"/>
      <c r="K74" s="420"/>
      <c r="L74" s="420"/>
    </row>
    <row r="75" spans="1:24" ht="21.75" customHeight="1">
      <c r="A75" s="415" t="s">
        <v>303</v>
      </c>
      <c r="B75" s="392"/>
      <c r="C75" s="392"/>
      <c r="D75" s="392"/>
      <c r="E75" s="392"/>
      <c r="F75" s="392"/>
      <c r="G75" s="392"/>
      <c r="H75" s="392"/>
      <c r="I75" s="392"/>
      <c r="J75" s="392"/>
      <c r="K75" s="392"/>
      <c r="L75" s="392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21.75" customHeight="1">
      <c r="A76" s="415" t="s">
        <v>304</v>
      </c>
      <c r="B76" s="392"/>
      <c r="C76" s="392"/>
      <c r="D76" s="392"/>
      <c r="E76" s="392"/>
      <c r="F76" s="392"/>
      <c r="G76" s="392"/>
      <c r="H76" s="392"/>
      <c r="I76" s="392"/>
      <c r="J76" s="392"/>
      <c r="K76" s="392"/>
      <c r="L76" s="392"/>
      <c r="M76" s="12"/>
      <c r="N76" s="12"/>
      <c r="O76" s="12"/>
      <c r="P76" s="12"/>
      <c r="Q76" s="169"/>
      <c r="R76" s="169"/>
      <c r="S76" s="169"/>
      <c r="T76" s="169"/>
      <c r="U76" s="169"/>
      <c r="V76" s="169"/>
      <c r="W76" s="169"/>
      <c r="X76" s="169"/>
    </row>
    <row r="77" spans="1:12" ht="12.7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mergeCells count="11">
    <mergeCell ref="F8:H8"/>
    <mergeCell ref="I8:I73"/>
    <mergeCell ref="J8:L8"/>
    <mergeCell ref="A74:L74"/>
    <mergeCell ref="A75:L75"/>
    <mergeCell ref="A76:L76"/>
    <mergeCell ref="A1:D1"/>
    <mergeCell ref="G2:L6"/>
    <mergeCell ref="A8:A9"/>
    <mergeCell ref="B8:D8"/>
    <mergeCell ref="E8:E73"/>
  </mergeCells>
  <hyperlinks>
    <hyperlink ref="O2" location="Inicio!A1" display="Inicio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4"/>
  <sheetViews>
    <sheetView zoomScalePageLayoutView="0" workbookViewId="0" topLeftCell="A1">
      <selection activeCell="Z2" sqref="Z2"/>
    </sheetView>
  </sheetViews>
  <sheetFormatPr defaultColWidth="8.421875" defaultRowHeight="12.75"/>
  <cols>
    <col min="1" max="1" width="15.140625" style="243" customWidth="1"/>
    <col min="2" max="2" width="6.7109375" style="216" customWidth="1"/>
    <col min="3" max="3" width="0.85546875" style="216" customWidth="1"/>
    <col min="4" max="4" width="6.7109375" style="216" customWidth="1"/>
    <col min="5" max="5" width="0.85546875" style="216" customWidth="1"/>
    <col min="6" max="6" width="6.7109375" style="216" customWidth="1"/>
    <col min="7" max="7" width="1.57421875" style="216" customWidth="1"/>
    <col min="8" max="8" width="6.7109375" style="216" customWidth="1"/>
    <col min="9" max="9" width="0.85546875" style="216" customWidth="1"/>
    <col min="10" max="10" width="6.7109375" style="216" customWidth="1"/>
    <col min="11" max="11" width="0.85546875" style="216" customWidth="1"/>
    <col min="12" max="12" width="6.7109375" style="216" customWidth="1"/>
    <col min="13" max="13" width="1.57421875" style="216" customWidth="1"/>
    <col min="14" max="14" width="6.7109375" style="216" customWidth="1"/>
    <col min="15" max="15" width="0.85546875" style="216" customWidth="1"/>
    <col min="16" max="16" width="6.7109375" style="216" customWidth="1"/>
    <col min="17" max="17" width="0.85546875" style="216" customWidth="1"/>
    <col min="18" max="18" width="6.7109375" style="216" customWidth="1"/>
    <col min="19" max="19" width="1.57421875" style="216" customWidth="1"/>
    <col min="20" max="20" width="6.7109375" style="216" customWidth="1"/>
    <col min="21" max="21" width="0.85546875" style="216" customWidth="1"/>
    <col min="22" max="22" width="6.7109375" style="216" customWidth="1"/>
    <col min="23" max="23" width="0.85546875" style="216" customWidth="1"/>
    <col min="24" max="24" width="6.7109375" style="216" customWidth="1"/>
    <col min="25" max="16384" width="8.421875" style="216" customWidth="1"/>
  </cols>
  <sheetData>
    <row r="1" spans="1:26" ht="15" customHeight="1">
      <c r="A1" s="424" t="s">
        <v>0</v>
      </c>
      <c r="B1" s="388"/>
      <c r="C1" s="388"/>
      <c r="D1" s="388"/>
      <c r="E1" s="388"/>
      <c r="F1" s="388"/>
      <c r="G1" s="388"/>
      <c r="H1" s="388"/>
      <c r="I1" s="11"/>
      <c r="J1" s="11"/>
      <c r="K1" s="11"/>
      <c r="L1" s="11"/>
      <c r="P1" s="171" t="s">
        <v>329</v>
      </c>
      <c r="Q1" s="11"/>
      <c r="R1" s="68"/>
      <c r="S1" s="6"/>
      <c r="T1" s="6"/>
      <c r="U1" s="6"/>
      <c r="V1" s="6"/>
      <c r="W1" s="6"/>
      <c r="X1" s="6"/>
      <c r="Y1" s="193"/>
      <c r="Z1" s="193"/>
    </row>
    <row r="2" spans="1:26" ht="15" customHeight="1">
      <c r="A2" s="7"/>
      <c r="B2" s="8"/>
      <c r="C2" s="8"/>
      <c r="D2" s="8"/>
      <c r="E2" s="8"/>
      <c r="F2" s="8"/>
      <c r="G2" s="8"/>
      <c r="H2" s="11"/>
      <c r="I2" s="11"/>
      <c r="J2" s="11"/>
      <c r="K2" s="11"/>
      <c r="L2" s="11"/>
      <c r="N2" s="171"/>
      <c r="O2" s="171"/>
      <c r="P2" s="425" t="s">
        <v>330</v>
      </c>
      <c r="Q2" s="426"/>
      <c r="R2" s="426"/>
      <c r="S2" s="426"/>
      <c r="T2" s="426"/>
      <c r="U2" s="426"/>
      <c r="V2" s="426"/>
      <c r="W2" s="426"/>
      <c r="X2" s="426"/>
      <c r="Y2" s="193"/>
      <c r="Z2" s="372" t="s">
        <v>450</v>
      </c>
    </row>
    <row r="3" spans="1:26" ht="15" customHeight="1">
      <c r="A3" s="7"/>
      <c r="B3" s="8"/>
      <c r="C3" s="8"/>
      <c r="D3" s="8"/>
      <c r="E3" s="8"/>
      <c r="F3" s="8"/>
      <c r="G3" s="8"/>
      <c r="H3" s="11"/>
      <c r="I3" s="11"/>
      <c r="J3" s="11"/>
      <c r="K3" s="11"/>
      <c r="L3" s="11"/>
      <c r="N3" s="171"/>
      <c r="O3" s="171"/>
      <c r="P3" s="426"/>
      <c r="Q3" s="426"/>
      <c r="R3" s="426"/>
      <c r="S3" s="426"/>
      <c r="T3" s="426"/>
      <c r="U3" s="426"/>
      <c r="V3" s="426"/>
      <c r="W3" s="426"/>
      <c r="X3" s="426"/>
      <c r="Y3" s="193"/>
      <c r="Z3" s="193"/>
    </row>
    <row r="4" spans="1:26" ht="1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N4" s="171"/>
      <c r="O4" s="171"/>
      <c r="P4" s="426"/>
      <c r="Q4" s="426"/>
      <c r="R4" s="426"/>
      <c r="S4" s="426"/>
      <c r="T4" s="426"/>
      <c r="U4" s="426"/>
      <c r="V4" s="426"/>
      <c r="W4" s="426"/>
      <c r="X4" s="426"/>
      <c r="Y4" s="193"/>
      <c r="Z4" s="193"/>
    </row>
    <row r="5" spans="1:26" ht="1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71"/>
      <c r="N5" s="11"/>
      <c r="O5" s="11"/>
      <c r="P5" s="11"/>
      <c r="Q5" s="11"/>
      <c r="R5" s="11"/>
      <c r="S5" s="11"/>
      <c r="T5" s="11"/>
      <c r="U5" s="11"/>
      <c r="V5" s="11"/>
      <c r="W5" s="11"/>
      <c r="X5" s="193"/>
      <c r="Y5" s="193"/>
      <c r="Z5" s="193"/>
    </row>
    <row r="6" spans="1:256" ht="15" customHeight="1" thickBot="1">
      <c r="A6" s="217"/>
      <c r="B6" s="427" t="s">
        <v>331</v>
      </c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5" customHeight="1" thickBot="1">
      <c r="A7" s="428"/>
      <c r="B7" s="429" t="s">
        <v>332</v>
      </c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30"/>
      <c r="N7" s="429" t="s">
        <v>333</v>
      </c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5" customHeight="1">
      <c r="A8" s="428"/>
      <c r="B8" s="431">
        <v>2009</v>
      </c>
      <c r="C8" s="431"/>
      <c r="D8" s="431"/>
      <c r="E8" s="431"/>
      <c r="F8" s="431"/>
      <c r="G8" s="430"/>
      <c r="H8" s="431">
        <v>2010</v>
      </c>
      <c r="I8" s="431"/>
      <c r="J8" s="431"/>
      <c r="K8" s="431"/>
      <c r="L8" s="431"/>
      <c r="M8" s="388"/>
      <c r="N8" s="431">
        <v>2009</v>
      </c>
      <c r="O8" s="431"/>
      <c r="P8" s="431"/>
      <c r="Q8" s="431"/>
      <c r="R8" s="431"/>
      <c r="S8" s="430"/>
      <c r="T8" s="431">
        <v>2010</v>
      </c>
      <c r="U8" s="431"/>
      <c r="V8" s="431"/>
      <c r="W8" s="431"/>
      <c r="X8" s="431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5" customHeight="1">
      <c r="A9" s="428"/>
      <c r="B9" s="218" t="s">
        <v>46</v>
      </c>
      <c r="C9" s="219"/>
      <c r="D9" s="218" t="s">
        <v>334</v>
      </c>
      <c r="E9" s="219"/>
      <c r="F9" s="218" t="s">
        <v>335</v>
      </c>
      <c r="G9" s="388"/>
      <c r="H9" s="218" t="s">
        <v>46</v>
      </c>
      <c r="I9" s="219"/>
      <c r="J9" s="218" t="s">
        <v>334</v>
      </c>
      <c r="K9" s="219"/>
      <c r="L9" s="218" t="s">
        <v>335</v>
      </c>
      <c r="M9" s="388"/>
      <c r="N9" s="218" t="s">
        <v>46</v>
      </c>
      <c r="O9" s="219"/>
      <c r="P9" s="218" t="s">
        <v>334</v>
      </c>
      <c r="Q9" s="219"/>
      <c r="R9" s="218" t="s">
        <v>335</v>
      </c>
      <c r="S9" s="388"/>
      <c r="T9" s="218" t="s">
        <v>46</v>
      </c>
      <c r="U9" s="219"/>
      <c r="V9" s="218" t="s">
        <v>334</v>
      </c>
      <c r="W9" s="219"/>
      <c r="X9" s="218" t="s">
        <v>335</v>
      </c>
      <c r="Y9" s="21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15" customHeight="1">
      <c r="A10" s="217"/>
      <c r="B10" s="42"/>
      <c r="C10" s="42"/>
      <c r="D10" s="209"/>
      <c r="E10" s="209"/>
      <c r="F10" s="209"/>
      <c r="G10" s="388"/>
      <c r="H10" s="42"/>
      <c r="I10" s="42"/>
      <c r="J10" s="209"/>
      <c r="K10" s="209"/>
      <c r="L10" s="209"/>
      <c r="M10" s="388"/>
      <c r="N10" s="42"/>
      <c r="O10" s="42"/>
      <c r="P10" s="42"/>
      <c r="Q10" s="42"/>
      <c r="R10" s="42"/>
      <c r="S10" s="388"/>
      <c r="T10" s="42"/>
      <c r="U10" s="42"/>
      <c r="V10" s="42"/>
      <c r="W10" s="42"/>
      <c r="X10" s="42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5" customHeight="1">
      <c r="A11" s="23" t="s">
        <v>8</v>
      </c>
      <c r="B11" s="220">
        <v>100</v>
      </c>
      <c r="C11" s="220"/>
      <c r="D11" s="220">
        <v>100</v>
      </c>
      <c r="E11" s="220"/>
      <c r="F11" s="220">
        <v>100</v>
      </c>
      <c r="G11" s="388"/>
      <c r="H11" s="220">
        <v>100</v>
      </c>
      <c r="I11" s="220"/>
      <c r="J11" s="220">
        <v>100</v>
      </c>
      <c r="K11" s="220"/>
      <c r="L11" s="220">
        <v>100</v>
      </c>
      <c r="M11" s="388"/>
      <c r="N11" s="220">
        <v>100</v>
      </c>
      <c r="O11" s="220"/>
      <c r="P11" s="220">
        <v>100</v>
      </c>
      <c r="Q11" s="220"/>
      <c r="R11" s="220">
        <v>100</v>
      </c>
      <c r="S11" s="388"/>
      <c r="T11" s="220">
        <v>100</v>
      </c>
      <c r="U11" s="220"/>
      <c r="V11" s="220">
        <v>100</v>
      </c>
      <c r="W11" s="220"/>
      <c r="X11" s="220">
        <v>100</v>
      </c>
      <c r="Y11" s="40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5" customHeight="1">
      <c r="A12" s="23"/>
      <c r="B12" s="221"/>
      <c r="C12" s="221"/>
      <c r="D12" s="221"/>
      <c r="E12" s="221"/>
      <c r="F12" s="221"/>
      <c r="G12" s="388"/>
      <c r="H12" s="222"/>
      <c r="I12" s="222"/>
      <c r="J12" s="222"/>
      <c r="K12" s="222"/>
      <c r="L12" s="222"/>
      <c r="M12" s="388"/>
      <c r="N12" s="222"/>
      <c r="O12" s="222"/>
      <c r="P12" s="222"/>
      <c r="Q12" s="222"/>
      <c r="R12" s="222"/>
      <c r="S12" s="388"/>
      <c r="T12" s="222"/>
      <c r="U12" s="222"/>
      <c r="V12" s="222"/>
      <c r="W12" s="222"/>
      <c r="X12" s="222"/>
      <c r="Y12" s="180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5" customHeight="1">
      <c r="A13" s="217" t="s">
        <v>336</v>
      </c>
      <c r="B13" s="221">
        <v>2.5</v>
      </c>
      <c r="C13" s="221"/>
      <c r="D13" s="221">
        <v>2.4</v>
      </c>
      <c r="E13" s="221"/>
      <c r="F13" s="221">
        <v>2.7</v>
      </c>
      <c r="G13" s="388"/>
      <c r="H13" s="223">
        <v>0.88481132185449</v>
      </c>
      <c r="I13" s="224"/>
      <c r="J13" s="223">
        <v>0.7656549083948592</v>
      </c>
      <c r="K13" s="224"/>
      <c r="L13" s="223">
        <v>1.0961650391256548</v>
      </c>
      <c r="M13" s="388"/>
      <c r="N13" s="221">
        <v>2.8</v>
      </c>
      <c r="O13" s="221"/>
      <c r="P13" s="221">
        <v>2.7</v>
      </c>
      <c r="Q13" s="221"/>
      <c r="R13" s="221">
        <v>3</v>
      </c>
      <c r="S13" s="388"/>
      <c r="T13" s="221">
        <v>0.9895326888977864</v>
      </c>
      <c r="U13" s="221"/>
      <c r="V13" s="221">
        <v>0.8539244186046512</v>
      </c>
      <c r="W13" s="221"/>
      <c r="X13" s="221">
        <v>1.22007722007722</v>
      </c>
      <c r="Y13" s="180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5" customHeight="1">
      <c r="A14" s="217" t="s">
        <v>337</v>
      </c>
      <c r="B14" s="221">
        <v>10.1</v>
      </c>
      <c r="C14" s="221"/>
      <c r="D14" s="221">
        <v>9.7</v>
      </c>
      <c r="E14" s="221"/>
      <c r="F14" s="221">
        <v>11</v>
      </c>
      <c r="G14" s="388"/>
      <c r="H14" s="223">
        <v>5.854443291638009</v>
      </c>
      <c r="I14" s="224"/>
      <c r="J14" s="223">
        <v>5.303071734572965</v>
      </c>
      <c r="K14" s="224"/>
      <c r="L14" s="223">
        <v>6.832438724697665</v>
      </c>
      <c r="M14" s="388"/>
      <c r="N14" s="221">
        <v>9.3</v>
      </c>
      <c r="O14" s="221"/>
      <c r="P14" s="221">
        <v>8.4</v>
      </c>
      <c r="Q14" s="221"/>
      <c r="R14" s="221">
        <v>10.8</v>
      </c>
      <c r="S14" s="388"/>
      <c r="T14" s="221">
        <v>6.257507292798719</v>
      </c>
      <c r="U14" s="221"/>
      <c r="V14" s="221">
        <v>5.586845930232558</v>
      </c>
      <c r="W14" s="221"/>
      <c r="X14" s="221">
        <v>7.397683397683398</v>
      </c>
      <c r="Y14" s="18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5" customHeight="1">
      <c r="A15" s="217" t="s">
        <v>338</v>
      </c>
      <c r="B15" s="221">
        <v>48.4</v>
      </c>
      <c r="C15" s="221"/>
      <c r="D15" s="221">
        <v>45.6</v>
      </c>
      <c r="E15" s="221"/>
      <c r="F15" s="221">
        <v>53.9</v>
      </c>
      <c r="G15" s="388"/>
      <c r="H15" s="223">
        <v>50.554318555391056</v>
      </c>
      <c r="I15" s="224"/>
      <c r="J15" s="223">
        <v>47.014857351198614</v>
      </c>
      <c r="K15" s="224"/>
      <c r="L15" s="223">
        <v>56.83243872469767</v>
      </c>
      <c r="M15" s="388"/>
      <c r="N15" s="221">
        <v>45.4</v>
      </c>
      <c r="O15" s="221"/>
      <c r="P15" s="221">
        <v>40.8</v>
      </c>
      <c r="Q15" s="221"/>
      <c r="R15" s="221">
        <v>53.5</v>
      </c>
      <c r="S15" s="388"/>
      <c r="T15" s="221">
        <v>47.37173254018189</v>
      </c>
      <c r="U15" s="221"/>
      <c r="V15" s="221">
        <v>42.723473837209305</v>
      </c>
      <c r="W15" s="221"/>
      <c r="X15" s="221">
        <v>55.27413127413127</v>
      </c>
      <c r="Y15" s="180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5" customHeight="1">
      <c r="A16" s="217" t="s">
        <v>339</v>
      </c>
      <c r="B16" s="221">
        <v>29.5</v>
      </c>
      <c r="C16" s="221"/>
      <c r="D16" s="221">
        <v>31.6</v>
      </c>
      <c r="E16" s="221"/>
      <c r="F16" s="221">
        <v>25.6</v>
      </c>
      <c r="G16" s="388"/>
      <c r="H16" s="223">
        <v>33.07142607337289</v>
      </c>
      <c r="I16" s="224"/>
      <c r="J16" s="223">
        <v>35.581077385835385</v>
      </c>
      <c r="K16" s="224"/>
      <c r="L16" s="223">
        <v>28.61993144926599</v>
      </c>
      <c r="M16" s="388"/>
      <c r="N16" s="221">
        <v>26.5</v>
      </c>
      <c r="O16" s="221"/>
      <c r="P16" s="221">
        <v>28.3</v>
      </c>
      <c r="Q16" s="221"/>
      <c r="R16" s="221">
        <v>23.4</v>
      </c>
      <c r="S16" s="388"/>
      <c r="T16" s="221">
        <v>29.766058456786592</v>
      </c>
      <c r="U16" s="221"/>
      <c r="V16" s="221">
        <v>31.268168604651162</v>
      </c>
      <c r="W16" s="221"/>
      <c r="X16" s="221">
        <v>27.212355212355213</v>
      </c>
      <c r="Y16" s="180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 customHeight="1">
      <c r="A17" s="217" t="s">
        <v>340</v>
      </c>
      <c r="B17" s="221">
        <v>6.6</v>
      </c>
      <c r="C17" s="221"/>
      <c r="D17" s="221">
        <v>7.3</v>
      </c>
      <c r="E17" s="221"/>
      <c r="F17" s="221">
        <v>5.1</v>
      </c>
      <c r="G17" s="388"/>
      <c r="H17" s="223">
        <v>6.249635700213334</v>
      </c>
      <c r="I17" s="224"/>
      <c r="J17" s="223">
        <v>7.164342357123325</v>
      </c>
      <c r="K17" s="224"/>
      <c r="L17" s="223">
        <v>4.627174545689711</v>
      </c>
      <c r="M17" s="388"/>
      <c r="N17" s="221">
        <v>9.9</v>
      </c>
      <c r="O17" s="221"/>
      <c r="P17" s="221">
        <v>12</v>
      </c>
      <c r="Q17" s="221"/>
      <c r="R17" s="221">
        <v>6.1</v>
      </c>
      <c r="S17" s="388"/>
      <c r="T17" s="221">
        <v>8.688440199050506</v>
      </c>
      <c r="U17" s="221"/>
      <c r="V17" s="221">
        <v>10.41061046511628</v>
      </c>
      <c r="W17" s="221"/>
      <c r="X17" s="221">
        <v>5.760617760617761</v>
      </c>
      <c r="Y17" s="180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5" customHeight="1">
      <c r="A18" s="217" t="s">
        <v>341</v>
      </c>
      <c r="B18" s="221">
        <v>2.8</v>
      </c>
      <c r="C18" s="221"/>
      <c r="D18" s="221">
        <v>3.4</v>
      </c>
      <c r="E18" s="221"/>
      <c r="F18" s="221">
        <v>1.7</v>
      </c>
      <c r="G18" s="388"/>
      <c r="H18" s="223">
        <v>3.385365057530222</v>
      </c>
      <c r="I18" s="224"/>
      <c r="J18" s="223">
        <v>4.170996262874852</v>
      </c>
      <c r="K18" s="224"/>
      <c r="L18" s="223">
        <v>1.9918515165233137</v>
      </c>
      <c r="M18" s="388"/>
      <c r="N18" s="221">
        <v>6.1</v>
      </c>
      <c r="O18" s="221"/>
      <c r="P18" s="221">
        <v>7.9</v>
      </c>
      <c r="Q18" s="221"/>
      <c r="R18" s="221">
        <v>3</v>
      </c>
      <c r="S18" s="388"/>
      <c r="T18" s="221">
        <v>6.926728822284505</v>
      </c>
      <c r="U18" s="221"/>
      <c r="V18" s="221">
        <v>9.156976744186046</v>
      </c>
      <c r="W18" s="221"/>
      <c r="X18" s="221">
        <v>3.135135135135135</v>
      </c>
      <c r="Y18" s="180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5" customHeight="1">
      <c r="A19" s="381"/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18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5" customHeight="1">
      <c r="A20" s="171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18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" customHeight="1">
      <c r="A21" s="1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8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5" customHeight="1">
      <c r="A22" s="17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8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5" customHeight="1">
      <c r="A23" s="17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V23" s="14"/>
      <c r="W23" s="14"/>
      <c r="X23" s="14"/>
      <c r="Y23" s="180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5" customHeight="1">
      <c r="A24" s="171"/>
      <c r="B24" s="226"/>
      <c r="C24" s="226"/>
      <c r="D24" s="226"/>
      <c r="E24" s="226"/>
      <c r="F24" s="226"/>
      <c r="G24" s="14"/>
      <c r="H24" s="226"/>
      <c r="I24" s="226"/>
      <c r="J24" s="226"/>
      <c r="K24" s="226"/>
      <c r="L24" s="226"/>
      <c r="M24" s="14"/>
      <c r="N24" s="227"/>
      <c r="O24" s="227"/>
      <c r="P24" s="227"/>
      <c r="Q24" s="227"/>
      <c r="R24" s="227"/>
      <c r="S24" s="21"/>
      <c r="T24" s="227"/>
      <c r="U24" s="227"/>
      <c r="V24" s="227"/>
      <c r="W24" s="227"/>
      <c r="X24" s="227"/>
      <c r="Y24" s="180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5" customHeight="1">
      <c r="A25" s="228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30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  <c r="IV25" s="231"/>
    </row>
    <row r="26" spans="1:256" ht="15" customHeight="1">
      <c r="A26"/>
      <c r="B26"/>
      <c r="C26"/>
      <c r="D26"/>
      <c r="E26"/>
      <c r="F26"/>
      <c r="G26"/>
      <c r="H26"/>
      <c r="I26"/>
      <c r="J26" s="11"/>
      <c r="K26" s="11"/>
      <c r="L26" s="11"/>
      <c r="O26" s="171"/>
      <c r="P26" s="171" t="s">
        <v>329</v>
      </c>
      <c r="Q26" s="11"/>
      <c r="R26" s="68"/>
      <c r="S26" s="6"/>
      <c r="T26" s="6"/>
      <c r="U26" s="6"/>
      <c r="V26" s="6"/>
      <c r="W26" s="6"/>
      <c r="X26" s="232" t="s">
        <v>342</v>
      </c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1"/>
      <c r="FL26" s="231"/>
      <c r="FM26" s="231"/>
      <c r="FN26" s="231"/>
      <c r="FO26" s="231"/>
      <c r="FP26" s="231"/>
      <c r="FQ26" s="231"/>
      <c r="FR26" s="231"/>
      <c r="FS26" s="231"/>
      <c r="FT26" s="231"/>
      <c r="FU26" s="231"/>
      <c r="FV26" s="231"/>
      <c r="FW26" s="231"/>
      <c r="FX26" s="231"/>
      <c r="FY26" s="231"/>
      <c r="FZ26" s="231"/>
      <c r="GA26" s="231"/>
      <c r="GB26" s="231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  <c r="GQ26" s="231"/>
      <c r="GR26" s="231"/>
      <c r="GS26" s="231"/>
      <c r="GT26" s="231"/>
      <c r="GU26" s="231"/>
      <c r="GV26" s="231"/>
      <c r="GW26" s="231"/>
      <c r="GX26" s="231"/>
      <c r="GY26" s="231"/>
      <c r="GZ26" s="231"/>
      <c r="HA26" s="231"/>
      <c r="HB26" s="231"/>
      <c r="HC26" s="231"/>
      <c r="HD26" s="231"/>
      <c r="HE26" s="231"/>
      <c r="HF26" s="231"/>
      <c r="HG26" s="231"/>
      <c r="HH26" s="231"/>
      <c r="HI26" s="231"/>
      <c r="HJ26" s="231"/>
      <c r="HK26" s="231"/>
      <c r="HL26" s="231"/>
      <c r="HM26" s="231"/>
      <c r="HN26" s="231"/>
      <c r="HO26" s="231"/>
      <c r="HP26" s="231"/>
      <c r="HQ26" s="231"/>
      <c r="HR26" s="231"/>
      <c r="HS26" s="231"/>
      <c r="HT26" s="231"/>
      <c r="HU26" s="231"/>
      <c r="HV26" s="231"/>
      <c r="HW26" s="231"/>
      <c r="HX26" s="231"/>
      <c r="HY26" s="231"/>
      <c r="HZ26" s="231"/>
      <c r="IA26" s="231"/>
      <c r="IB26" s="231"/>
      <c r="IC26" s="231"/>
      <c r="ID26" s="231"/>
      <c r="IE26" s="231"/>
      <c r="IF26" s="231"/>
      <c r="IG26" s="231"/>
      <c r="IH26" s="231"/>
      <c r="II26" s="231"/>
      <c r="IJ26" s="231"/>
      <c r="IK26" s="231"/>
      <c r="IL26" s="231"/>
      <c r="IM26" s="231"/>
      <c r="IN26" s="231"/>
      <c r="IO26" s="231"/>
      <c r="IP26" s="231"/>
      <c r="IQ26" s="231"/>
      <c r="IR26" s="231"/>
      <c r="IS26" s="231"/>
      <c r="IT26" s="231"/>
      <c r="IU26" s="231"/>
      <c r="IV26" s="231"/>
    </row>
    <row r="27" spans="1:256" ht="15" customHeight="1">
      <c r="A27" s="7"/>
      <c r="B27" s="8"/>
      <c r="C27" s="8"/>
      <c r="D27" s="8"/>
      <c r="E27" s="8"/>
      <c r="F27" s="8"/>
      <c r="G27" s="8"/>
      <c r="H27" s="11"/>
      <c r="I27" s="11"/>
      <c r="J27" s="11"/>
      <c r="K27" s="11"/>
      <c r="L27" s="11"/>
      <c r="N27" s="171"/>
      <c r="O27" s="171"/>
      <c r="P27" s="425" t="s">
        <v>330</v>
      </c>
      <c r="Q27" s="426"/>
      <c r="R27" s="426"/>
      <c r="S27" s="426"/>
      <c r="T27" s="426"/>
      <c r="U27" s="426"/>
      <c r="V27" s="426"/>
      <c r="W27" s="426"/>
      <c r="X27" s="426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  <c r="EN27" s="231"/>
      <c r="EO27" s="231"/>
      <c r="EP27" s="231"/>
      <c r="EQ27" s="231"/>
      <c r="ER27" s="231"/>
      <c r="ES27" s="231"/>
      <c r="ET27" s="231"/>
      <c r="EU27" s="231"/>
      <c r="EV27" s="231"/>
      <c r="EW27" s="231"/>
      <c r="EX27" s="231"/>
      <c r="EY27" s="231"/>
      <c r="EZ27" s="231"/>
      <c r="FA27" s="231"/>
      <c r="FB27" s="231"/>
      <c r="FC27" s="231"/>
      <c r="FD27" s="231"/>
      <c r="FE27" s="231"/>
      <c r="FF27" s="231"/>
      <c r="FG27" s="231"/>
      <c r="FH27" s="231"/>
      <c r="FI27" s="231"/>
      <c r="FJ27" s="231"/>
      <c r="FK27" s="231"/>
      <c r="FL27" s="231"/>
      <c r="FM27" s="231"/>
      <c r="FN27" s="231"/>
      <c r="FO27" s="231"/>
      <c r="FP27" s="231"/>
      <c r="FQ27" s="231"/>
      <c r="FR27" s="231"/>
      <c r="FS27" s="231"/>
      <c r="FT27" s="231"/>
      <c r="FU27" s="231"/>
      <c r="FV27" s="231"/>
      <c r="FW27" s="231"/>
      <c r="FX27" s="231"/>
      <c r="FY27" s="231"/>
      <c r="FZ27" s="231"/>
      <c r="GA27" s="231"/>
      <c r="GB27" s="231"/>
      <c r="GC27" s="231"/>
      <c r="GD27" s="231"/>
      <c r="GE27" s="231"/>
      <c r="GF27" s="231"/>
      <c r="GG27" s="231"/>
      <c r="GH27" s="231"/>
      <c r="GI27" s="231"/>
      <c r="GJ27" s="231"/>
      <c r="GK27" s="231"/>
      <c r="GL27" s="231"/>
      <c r="GM27" s="231"/>
      <c r="GN27" s="231"/>
      <c r="GO27" s="231"/>
      <c r="GP27" s="231"/>
      <c r="GQ27" s="231"/>
      <c r="GR27" s="231"/>
      <c r="GS27" s="231"/>
      <c r="GT27" s="231"/>
      <c r="GU27" s="231"/>
      <c r="GV27" s="231"/>
      <c r="GW27" s="231"/>
      <c r="GX27" s="231"/>
      <c r="GY27" s="231"/>
      <c r="GZ27" s="231"/>
      <c r="HA27" s="231"/>
      <c r="HB27" s="231"/>
      <c r="HC27" s="231"/>
      <c r="HD27" s="231"/>
      <c r="HE27" s="231"/>
      <c r="HF27" s="231"/>
      <c r="HG27" s="231"/>
      <c r="HH27" s="231"/>
      <c r="HI27" s="231"/>
      <c r="HJ27" s="231"/>
      <c r="HK27" s="231"/>
      <c r="HL27" s="231"/>
      <c r="HM27" s="231"/>
      <c r="HN27" s="231"/>
      <c r="HO27" s="231"/>
      <c r="HP27" s="231"/>
      <c r="HQ27" s="231"/>
      <c r="HR27" s="231"/>
      <c r="HS27" s="231"/>
      <c r="HT27" s="231"/>
      <c r="HU27" s="231"/>
      <c r="HV27" s="231"/>
      <c r="HW27" s="231"/>
      <c r="HX27" s="231"/>
      <c r="HY27" s="231"/>
      <c r="HZ27" s="231"/>
      <c r="IA27" s="231"/>
      <c r="IB27" s="231"/>
      <c r="IC27" s="231"/>
      <c r="ID27" s="231"/>
      <c r="IE27" s="231"/>
      <c r="IF27" s="231"/>
      <c r="IG27" s="231"/>
      <c r="IH27" s="231"/>
      <c r="II27" s="231"/>
      <c r="IJ27" s="231"/>
      <c r="IK27" s="231"/>
      <c r="IL27" s="231"/>
      <c r="IM27" s="231"/>
      <c r="IN27" s="231"/>
      <c r="IO27" s="231"/>
      <c r="IP27" s="231"/>
      <c r="IQ27" s="231"/>
      <c r="IR27" s="231"/>
      <c r="IS27" s="231"/>
      <c r="IT27" s="231"/>
      <c r="IU27" s="231"/>
      <c r="IV27" s="231"/>
    </row>
    <row r="28" spans="1:256" ht="15" customHeight="1">
      <c r="A28" s="7"/>
      <c r="B28" s="8"/>
      <c r="C28" s="8"/>
      <c r="D28" s="8"/>
      <c r="E28" s="8"/>
      <c r="F28" s="8"/>
      <c r="G28" s="8"/>
      <c r="H28" s="11"/>
      <c r="I28" s="11"/>
      <c r="J28" s="11"/>
      <c r="K28" s="11"/>
      <c r="L28" s="11"/>
      <c r="N28" s="171"/>
      <c r="O28" s="171"/>
      <c r="P28" s="426"/>
      <c r="Q28" s="426"/>
      <c r="R28" s="426"/>
      <c r="S28" s="426"/>
      <c r="T28" s="426"/>
      <c r="U28" s="426"/>
      <c r="V28" s="426"/>
      <c r="W28" s="426"/>
      <c r="X28" s="426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  <c r="EK28" s="231"/>
      <c r="EL28" s="231"/>
      <c r="EM28" s="231"/>
      <c r="EN28" s="231"/>
      <c r="EO28" s="231"/>
      <c r="EP28" s="231"/>
      <c r="EQ28" s="231"/>
      <c r="ER28" s="231"/>
      <c r="ES28" s="231"/>
      <c r="ET28" s="231"/>
      <c r="EU28" s="231"/>
      <c r="EV28" s="231"/>
      <c r="EW28" s="231"/>
      <c r="EX28" s="231"/>
      <c r="EY28" s="231"/>
      <c r="EZ28" s="231"/>
      <c r="FA28" s="231"/>
      <c r="FB28" s="231"/>
      <c r="FC28" s="231"/>
      <c r="FD28" s="231"/>
      <c r="FE28" s="231"/>
      <c r="FF28" s="231"/>
      <c r="FG28" s="231"/>
      <c r="FH28" s="231"/>
      <c r="FI28" s="231"/>
      <c r="FJ28" s="231"/>
      <c r="FK28" s="231"/>
      <c r="FL28" s="231"/>
      <c r="FM28" s="231"/>
      <c r="FN28" s="231"/>
      <c r="FO28" s="231"/>
      <c r="FP28" s="231"/>
      <c r="FQ28" s="231"/>
      <c r="FR28" s="231"/>
      <c r="FS28" s="231"/>
      <c r="FT28" s="231"/>
      <c r="FU28" s="231"/>
      <c r="FV28" s="231"/>
      <c r="FW28" s="231"/>
      <c r="FX28" s="231"/>
      <c r="FY28" s="231"/>
      <c r="FZ28" s="231"/>
      <c r="GA28" s="231"/>
      <c r="GB28" s="231"/>
      <c r="GC28" s="231"/>
      <c r="GD28" s="231"/>
      <c r="GE28" s="231"/>
      <c r="GF28" s="231"/>
      <c r="GG28" s="231"/>
      <c r="GH28" s="231"/>
      <c r="GI28" s="231"/>
      <c r="GJ28" s="231"/>
      <c r="GK28" s="231"/>
      <c r="GL28" s="231"/>
      <c r="GM28" s="231"/>
      <c r="GN28" s="231"/>
      <c r="GO28" s="231"/>
      <c r="GP28" s="231"/>
      <c r="GQ28" s="231"/>
      <c r="GR28" s="231"/>
      <c r="GS28" s="231"/>
      <c r="GT28" s="231"/>
      <c r="GU28" s="231"/>
      <c r="GV28" s="231"/>
      <c r="GW28" s="231"/>
      <c r="GX28" s="231"/>
      <c r="GY28" s="231"/>
      <c r="GZ28" s="231"/>
      <c r="HA28" s="231"/>
      <c r="HB28" s="231"/>
      <c r="HC28" s="231"/>
      <c r="HD28" s="231"/>
      <c r="HE28" s="231"/>
      <c r="HF28" s="231"/>
      <c r="HG28" s="231"/>
      <c r="HH28" s="231"/>
      <c r="HI28" s="231"/>
      <c r="HJ28" s="231"/>
      <c r="HK28" s="231"/>
      <c r="HL28" s="231"/>
      <c r="HM28" s="231"/>
      <c r="HN28" s="231"/>
      <c r="HO28" s="231"/>
      <c r="HP28" s="231"/>
      <c r="HQ28" s="231"/>
      <c r="HR28" s="231"/>
      <c r="HS28" s="231"/>
      <c r="HT28" s="231"/>
      <c r="HU28" s="231"/>
      <c r="HV28" s="231"/>
      <c r="HW28" s="231"/>
      <c r="HX28" s="231"/>
      <c r="HY28" s="231"/>
      <c r="HZ28" s="231"/>
      <c r="IA28" s="231"/>
      <c r="IB28" s="231"/>
      <c r="IC28" s="231"/>
      <c r="ID28" s="231"/>
      <c r="IE28" s="231"/>
      <c r="IF28" s="231"/>
      <c r="IG28" s="231"/>
      <c r="IH28" s="231"/>
      <c r="II28" s="231"/>
      <c r="IJ28" s="231"/>
      <c r="IK28" s="231"/>
      <c r="IL28" s="231"/>
      <c r="IM28" s="231"/>
      <c r="IN28" s="231"/>
      <c r="IO28" s="231"/>
      <c r="IP28" s="231"/>
      <c r="IQ28" s="231"/>
      <c r="IR28" s="231"/>
      <c r="IS28" s="231"/>
      <c r="IT28" s="231"/>
      <c r="IU28" s="231"/>
      <c r="IV28" s="231"/>
    </row>
    <row r="29" spans="1:256" ht="1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N29" s="171"/>
      <c r="O29" s="171"/>
      <c r="P29" s="426"/>
      <c r="Q29" s="426"/>
      <c r="R29" s="426"/>
      <c r="S29" s="426"/>
      <c r="T29" s="426"/>
      <c r="U29" s="426"/>
      <c r="V29" s="426"/>
      <c r="W29" s="426"/>
      <c r="X29" s="426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1"/>
      <c r="ET29" s="231"/>
      <c r="EU29" s="231"/>
      <c r="EV29" s="231"/>
      <c r="EW29" s="231"/>
      <c r="EX29" s="231"/>
      <c r="EY29" s="231"/>
      <c r="EZ29" s="231"/>
      <c r="FA29" s="231"/>
      <c r="FB29" s="231"/>
      <c r="FC29" s="231"/>
      <c r="FD29" s="231"/>
      <c r="FE29" s="231"/>
      <c r="FF29" s="231"/>
      <c r="FG29" s="231"/>
      <c r="FH29" s="231"/>
      <c r="FI29" s="231"/>
      <c r="FJ29" s="231"/>
      <c r="FK29" s="231"/>
      <c r="FL29" s="231"/>
      <c r="FM29" s="231"/>
      <c r="FN29" s="231"/>
      <c r="FO29" s="231"/>
      <c r="FP29" s="231"/>
      <c r="FQ29" s="231"/>
      <c r="FR29" s="231"/>
      <c r="FS29" s="231"/>
      <c r="FT29" s="231"/>
      <c r="FU29" s="231"/>
      <c r="FV29" s="231"/>
      <c r="FW29" s="231"/>
      <c r="FX29" s="231"/>
      <c r="FY29" s="231"/>
      <c r="FZ29" s="231"/>
      <c r="GA29" s="231"/>
      <c r="GB29" s="231"/>
      <c r="GC29" s="231"/>
      <c r="GD29" s="231"/>
      <c r="GE29" s="231"/>
      <c r="GF29" s="231"/>
      <c r="GG29" s="231"/>
      <c r="GH29" s="231"/>
      <c r="GI29" s="231"/>
      <c r="GJ29" s="231"/>
      <c r="GK29" s="231"/>
      <c r="GL29" s="231"/>
      <c r="GM29" s="231"/>
      <c r="GN29" s="231"/>
      <c r="GO29" s="231"/>
      <c r="GP29" s="231"/>
      <c r="GQ29" s="231"/>
      <c r="GR29" s="231"/>
      <c r="GS29" s="231"/>
      <c r="GT29" s="231"/>
      <c r="GU29" s="231"/>
      <c r="GV29" s="231"/>
      <c r="GW29" s="231"/>
      <c r="GX29" s="231"/>
      <c r="GY29" s="231"/>
      <c r="GZ29" s="231"/>
      <c r="HA29" s="231"/>
      <c r="HB29" s="231"/>
      <c r="HC29" s="231"/>
      <c r="HD29" s="231"/>
      <c r="HE29" s="231"/>
      <c r="HF29" s="231"/>
      <c r="HG29" s="231"/>
      <c r="HH29" s="231"/>
      <c r="HI29" s="231"/>
      <c r="HJ29" s="231"/>
      <c r="HK29" s="231"/>
      <c r="HL29" s="231"/>
      <c r="HM29" s="231"/>
      <c r="HN29" s="231"/>
      <c r="HO29" s="231"/>
      <c r="HP29" s="231"/>
      <c r="HQ29" s="231"/>
      <c r="HR29" s="231"/>
      <c r="HS29" s="231"/>
      <c r="HT29" s="231"/>
      <c r="HU29" s="231"/>
      <c r="HV29" s="231"/>
      <c r="HW29" s="231"/>
      <c r="HX29" s="231"/>
      <c r="HY29" s="231"/>
      <c r="HZ29" s="231"/>
      <c r="IA29" s="231"/>
      <c r="IB29" s="231"/>
      <c r="IC29" s="231"/>
      <c r="ID29" s="231"/>
      <c r="IE29" s="231"/>
      <c r="IF29" s="231"/>
      <c r="IG29" s="231"/>
      <c r="IH29" s="231"/>
      <c r="II29" s="231"/>
      <c r="IJ29" s="231"/>
      <c r="IK29" s="231"/>
      <c r="IL29" s="231"/>
      <c r="IM29" s="231"/>
      <c r="IN29" s="231"/>
      <c r="IO29" s="231"/>
      <c r="IP29" s="231"/>
      <c r="IQ29" s="231"/>
      <c r="IR29" s="231"/>
      <c r="IS29" s="231"/>
      <c r="IT29" s="231"/>
      <c r="IU29" s="231"/>
      <c r="IV29" s="231"/>
    </row>
    <row r="30" spans="1:256" ht="1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7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93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1"/>
      <c r="EO30" s="231"/>
      <c r="EP30" s="231"/>
      <c r="EQ30" s="231"/>
      <c r="ER30" s="231"/>
      <c r="ES30" s="231"/>
      <c r="ET30" s="231"/>
      <c r="EU30" s="231"/>
      <c r="EV30" s="231"/>
      <c r="EW30" s="231"/>
      <c r="EX30" s="231"/>
      <c r="EY30" s="231"/>
      <c r="EZ30" s="231"/>
      <c r="FA30" s="231"/>
      <c r="FB30" s="231"/>
      <c r="FC30" s="231"/>
      <c r="FD30" s="231"/>
      <c r="FE30" s="231"/>
      <c r="FF30" s="231"/>
      <c r="FG30" s="231"/>
      <c r="FH30" s="231"/>
      <c r="FI30" s="231"/>
      <c r="FJ30" s="231"/>
      <c r="FK30" s="231"/>
      <c r="FL30" s="231"/>
      <c r="FM30" s="231"/>
      <c r="FN30" s="231"/>
      <c r="FO30" s="231"/>
      <c r="FP30" s="231"/>
      <c r="FQ30" s="231"/>
      <c r="FR30" s="231"/>
      <c r="FS30" s="231"/>
      <c r="FT30" s="231"/>
      <c r="FU30" s="231"/>
      <c r="FV30" s="231"/>
      <c r="FW30" s="231"/>
      <c r="FX30" s="231"/>
      <c r="FY30" s="231"/>
      <c r="FZ30" s="231"/>
      <c r="GA30" s="231"/>
      <c r="GB30" s="231"/>
      <c r="GC30" s="231"/>
      <c r="GD30" s="231"/>
      <c r="GE30" s="231"/>
      <c r="GF30" s="231"/>
      <c r="GG30" s="231"/>
      <c r="GH30" s="231"/>
      <c r="GI30" s="231"/>
      <c r="GJ30" s="231"/>
      <c r="GK30" s="231"/>
      <c r="GL30" s="231"/>
      <c r="GM30" s="231"/>
      <c r="GN30" s="231"/>
      <c r="GO30" s="231"/>
      <c r="GP30" s="231"/>
      <c r="GQ30" s="231"/>
      <c r="GR30" s="231"/>
      <c r="GS30" s="231"/>
      <c r="GT30" s="231"/>
      <c r="GU30" s="231"/>
      <c r="GV30" s="231"/>
      <c r="GW30" s="231"/>
      <c r="GX30" s="231"/>
      <c r="GY30" s="231"/>
      <c r="GZ30" s="231"/>
      <c r="HA30" s="231"/>
      <c r="HB30" s="231"/>
      <c r="HC30" s="231"/>
      <c r="HD30" s="231"/>
      <c r="HE30" s="231"/>
      <c r="HF30" s="231"/>
      <c r="HG30" s="231"/>
      <c r="HH30" s="231"/>
      <c r="HI30" s="231"/>
      <c r="HJ30" s="231"/>
      <c r="HK30" s="231"/>
      <c r="HL30" s="231"/>
      <c r="HM30" s="231"/>
      <c r="HN30" s="231"/>
      <c r="HO30" s="231"/>
      <c r="HP30" s="231"/>
      <c r="HQ30" s="231"/>
      <c r="HR30" s="231"/>
      <c r="HS30" s="231"/>
      <c r="HT30" s="231"/>
      <c r="HU30" s="231"/>
      <c r="HV30" s="231"/>
      <c r="HW30" s="231"/>
      <c r="HX30" s="231"/>
      <c r="HY30" s="231"/>
      <c r="HZ30" s="231"/>
      <c r="IA30" s="231"/>
      <c r="IB30" s="231"/>
      <c r="IC30" s="231"/>
      <c r="ID30" s="231"/>
      <c r="IE30" s="231"/>
      <c r="IF30" s="231"/>
      <c r="IG30" s="231"/>
      <c r="IH30" s="231"/>
      <c r="II30" s="231"/>
      <c r="IJ30" s="231"/>
      <c r="IK30" s="231"/>
      <c r="IL30" s="231"/>
      <c r="IM30" s="231"/>
      <c r="IN30" s="231"/>
      <c r="IO30" s="231"/>
      <c r="IP30" s="231"/>
      <c r="IQ30" s="231"/>
      <c r="IR30" s="231"/>
      <c r="IS30" s="231"/>
      <c r="IT30" s="231"/>
      <c r="IU30" s="231"/>
      <c r="IV30" s="231"/>
    </row>
    <row r="31" spans="1:256" ht="15" customHeight="1" thickBot="1">
      <c r="A31" s="12"/>
      <c r="B31" s="433" t="s">
        <v>343</v>
      </c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231"/>
      <c r="FE31" s="231"/>
      <c r="FF31" s="231"/>
      <c r="FG31" s="231"/>
      <c r="FH31" s="231"/>
      <c r="FI31" s="231"/>
      <c r="FJ31" s="231"/>
      <c r="FK31" s="231"/>
      <c r="FL31" s="231"/>
      <c r="FM31" s="231"/>
      <c r="FN31" s="231"/>
      <c r="FO31" s="231"/>
      <c r="FP31" s="231"/>
      <c r="FQ31" s="231"/>
      <c r="FR31" s="231"/>
      <c r="FS31" s="231"/>
      <c r="FT31" s="231"/>
      <c r="FU31" s="231"/>
      <c r="FV31" s="231"/>
      <c r="FW31" s="231"/>
      <c r="FX31" s="231"/>
      <c r="FY31" s="231"/>
      <c r="FZ31" s="231"/>
      <c r="GA31" s="231"/>
      <c r="GB31" s="231"/>
      <c r="GC31" s="231"/>
      <c r="GD31" s="231"/>
      <c r="GE31" s="231"/>
      <c r="GF31" s="231"/>
      <c r="GG31" s="231"/>
      <c r="GH31" s="231"/>
      <c r="GI31" s="231"/>
      <c r="GJ31" s="231"/>
      <c r="GK31" s="231"/>
      <c r="GL31" s="231"/>
      <c r="GM31" s="231"/>
      <c r="GN31" s="231"/>
      <c r="GO31" s="231"/>
      <c r="GP31" s="231"/>
      <c r="GQ31" s="231"/>
      <c r="GR31" s="231"/>
      <c r="GS31" s="231"/>
      <c r="GT31" s="231"/>
      <c r="GU31" s="231"/>
      <c r="GV31" s="231"/>
      <c r="GW31" s="231"/>
      <c r="GX31" s="231"/>
      <c r="GY31" s="231"/>
      <c r="GZ31" s="231"/>
      <c r="HA31" s="231"/>
      <c r="HB31" s="231"/>
      <c r="HC31" s="231"/>
      <c r="HD31" s="231"/>
      <c r="HE31" s="231"/>
      <c r="HF31" s="231"/>
      <c r="HG31" s="231"/>
      <c r="HH31" s="231"/>
      <c r="HI31" s="231"/>
      <c r="HJ31" s="231"/>
      <c r="HK31" s="231"/>
      <c r="HL31" s="231"/>
      <c r="HM31" s="231"/>
      <c r="HN31" s="231"/>
      <c r="HO31" s="231"/>
      <c r="HP31" s="231"/>
      <c r="HQ31" s="231"/>
      <c r="HR31" s="231"/>
      <c r="HS31" s="231"/>
      <c r="HT31" s="231"/>
      <c r="HU31" s="231"/>
      <c r="HV31" s="231"/>
      <c r="HW31" s="231"/>
      <c r="HX31" s="231"/>
      <c r="HY31" s="231"/>
      <c r="HZ31" s="231"/>
      <c r="IA31" s="231"/>
      <c r="IB31" s="231"/>
      <c r="IC31" s="231"/>
      <c r="ID31" s="231"/>
      <c r="IE31" s="231"/>
      <c r="IF31" s="231"/>
      <c r="IG31" s="231"/>
      <c r="IH31" s="231"/>
      <c r="II31" s="231"/>
      <c r="IJ31" s="231"/>
      <c r="IK31" s="231"/>
      <c r="IL31" s="231"/>
      <c r="IM31" s="231"/>
      <c r="IN31" s="231"/>
      <c r="IO31" s="231"/>
      <c r="IP31" s="231"/>
      <c r="IQ31" s="231"/>
      <c r="IR31" s="231"/>
      <c r="IS31" s="231"/>
      <c r="IT31" s="231"/>
      <c r="IU31" s="231"/>
      <c r="IV31" s="231"/>
    </row>
    <row r="32" spans="1:256" ht="15" customHeight="1" thickBot="1">
      <c r="A32" s="381"/>
      <c r="B32" s="432" t="s">
        <v>332</v>
      </c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12"/>
      <c r="N32" s="432" t="s">
        <v>333</v>
      </c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1"/>
      <c r="EX32" s="231"/>
      <c r="EY32" s="231"/>
      <c r="EZ32" s="231"/>
      <c r="FA32" s="231"/>
      <c r="FB32" s="231"/>
      <c r="FC32" s="231"/>
      <c r="FD32" s="231"/>
      <c r="FE32" s="231"/>
      <c r="FF32" s="231"/>
      <c r="FG32" s="231"/>
      <c r="FH32" s="231"/>
      <c r="FI32" s="231"/>
      <c r="FJ32" s="231"/>
      <c r="FK32" s="231"/>
      <c r="FL32" s="231"/>
      <c r="FM32" s="231"/>
      <c r="FN32" s="231"/>
      <c r="FO32" s="231"/>
      <c r="FP32" s="231"/>
      <c r="FQ32" s="231"/>
      <c r="FR32" s="231"/>
      <c r="FS32" s="231"/>
      <c r="FT32" s="231"/>
      <c r="FU32" s="231"/>
      <c r="FV32" s="231"/>
      <c r="FW32" s="231"/>
      <c r="FX32" s="231"/>
      <c r="FY32" s="231"/>
      <c r="FZ32" s="231"/>
      <c r="GA32" s="231"/>
      <c r="GB32" s="231"/>
      <c r="GC32" s="231"/>
      <c r="GD32" s="231"/>
      <c r="GE32" s="231"/>
      <c r="GF32" s="231"/>
      <c r="GG32" s="231"/>
      <c r="GH32" s="231"/>
      <c r="GI32" s="231"/>
      <c r="GJ32" s="231"/>
      <c r="GK32" s="231"/>
      <c r="GL32" s="231"/>
      <c r="GM32" s="231"/>
      <c r="GN32" s="231"/>
      <c r="GO32" s="231"/>
      <c r="GP32" s="231"/>
      <c r="GQ32" s="231"/>
      <c r="GR32" s="231"/>
      <c r="GS32" s="231"/>
      <c r="GT32" s="231"/>
      <c r="GU32" s="231"/>
      <c r="GV32" s="231"/>
      <c r="GW32" s="231"/>
      <c r="GX32" s="231"/>
      <c r="GY32" s="231"/>
      <c r="GZ32" s="231"/>
      <c r="HA32" s="231"/>
      <c r="HB32" s="231"/>
      <c r="HC32" s="231"/>
      <c r="HD32" s="231"/>
      <c r="HE32" s="231"/>
      <c r="HF32" s="231"/>
      <c r="HG32" s="231"/>
      <c r="HH32" s="231"/>
      <c r="HI32" s="231"/>
      <c r="HJ32" s="231"/>
      <c r="HK32" s="231"/>
      <c r="HL32" s="231"/>
      <c r="HM32" s="231"/>
      <c r="HN32" s="231"/>
      <c r="HO32" s="231"/>
      <c r="HP32" s="231"/>
      <c r="HQ32" s="231"/>
      <c r="HR32" s="231"/>
      <c r="HS32" s="231"/>
      <c r="HT32" s="231"/>
      <c r="HU32" s="231"/>
      <c r="HV32" s="231"/>
      <c r="HW32" s="231"/>
      <c r="HX32" s="231"/>
      <c r="HY32" s="231"/>
      <c r="HZ32" s="231"/>
      <c r="IA32" s="231"/>
      <c r="IB32" s="231"/>
      <c r="IC32" s="231"/>
      <c r="ID32" s="231"/>
      <c r="IE32" s="231"/>
      <c r="IF32" s="231"/>
      <c r="IG32" s="231"/>
      <c r="IH32" s="231"/>
      <c r="II32" s="231"/>
      <c r="IJ32" s="231"/>
      <c r="IK32" s="231"/>
      <c r="IL32" s="231"/>
      <c r="IM32" s="231"/>
      <c r="IN32" s="231"/>
      <c r="IO32" s="231"/>
      <c r="IP32" s="231"/>
      <c r="IQ32" s="231"/>
      <c r="IR32" s="231"/>
      <c r="IS32" s="231"/>
      <c r="IT32" s="231"/>
      <c r="IU32" s="231"/>
      <c r="IV32" s="231"/>
    </row>
    <row r="33" spans="1:256" ht="15" customHeight="1">
      <c r="A33" s="381"/>
      <c r="B33" s="419">
        <v>2009</v>
      </c>
      <c r="C33" s="419"/>
      <c r="D33" s="419"/>
      <c r="E33" s="419"/>
      <c r="F33" s="419"/>
      <c r="G33" s="412"/>
      <c r="H33" s="419">
        <v>2010</v>
      </c>
      <c r="I33" s="419"/>
      <c r="J33" s="419"/>
      <c r="K33" s="419"/>
      <c r="L33" s="419"/>
      <c r="M33" s="388"/>
      <c r="N33" s="419">
        <v>2009</v>
      </c>
      <c r="O33" s="419"/>
      <c r="P33" s="419"/>
      <c r="Q33" s="419"/>
      <c r="R33" s="419"/>
      <c r="S33" s="412"/>
      <c r="T33" s="419">
        <v>2010</v>
      </c>
      <c r="U33" s="419"/>
      <c r="V33" s="419"/>
      <c r="W33" s="419"/>
      <c r="X33" s="419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15" customHeight="1">
      <c r="A34" s="381"/>
      <c r="B34" s="233" t="s">
        <v>46</v>
      </c>
      <c r="C34" s="234"/>
      <c r="D34" s="233" t="s">
        <v>334</v>
      </c>
      <c r="E34" s="234"/>
      <c r="F34" s="233" t="s">
        <v>335</v>
      </c>
      <c r="G34" s="388"/>
      <c r="H34" s="233" t="s">
        <v>46</v>
      </c>
      <c r="I34" s="234"/>
      <c r="J34" s="233" t="s">
        <v>334</v>
      </c>
      <c r="K34" s="234"/>
      <c r="L34" s="233" t="s">
        <v>335</v>
      </c>
      <c r="M34" s="388"/>
      <c r="N34" s="233" t="s">
        <v>46</v>
      </c>
      <c r="O34" s="234"/>
      <c r="P34" s="233" t="s">
        <v>334</v>
      </c>
      <c r="Q34" s="234"/>
      <c r="R34" s="233" t="s">
        <v>335</v>
      </c>
      <c r="S34" s="388"/>
      <c r="T34" s="233" t="s">
        <v>46</v>
      </c>
      <c r="U34" s="234"/>
      <c r="V34" s="233" t="s">
        <v>334</v>
      </c>
      <c r="W34" s="234"/>
      <c r="X34" s="233" t="s">
        <v>335</v>
      </c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15" customHeight="1">
      <c r="A35" s="12"/>
      <c r="B35" s="14"/>
      <c r="C35" s="14"/>
      <c r="D35" s="41"/>
      <c r="E35" s="41"/>
      <c r="F35" s="41"/>
      <c r="G35" s="388"/>
      <c r="H35" s="14"/>
      <c r="I35" s="14"/>
      <c r="J35" s="41"/>
      <c r="K35" s="41"/>
      <c r="L35" s="41"/>
      <c r="M35" s="388"/>
      <c r="N35" s="14"/>
      <c r="O35" s="14"/>
      <c r="P35" s="14"/>
      <c r="Q35" s="14"/>
      <c r="R35" s="14"/>
      <c r="S35" s="388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15" customHeight="1">
      <c r="A36" s="13" t="s">
        <v>8</v>
      </c>
      <c r="B36" s="235">
        <v>100</v>
      </c>
      <c r="C36" s="235"/>
      <c r="D36" s="235">
        <v>65.8</v>
      </c>
      <c r="E36" s="236"/>
      <c r="F36" s="235">
        <v>34.2</v>
      </c>
      <c r="G36" s="388"/>
      <c r="H36" s="235">
        <v>100</v>
      </c>
      <c r="I36" s="235"/>
      <c r="J36" s="237">
        <v>63.94772735221086</v>
      </c>
      <c r="K36" s="238"/>
      <c r="L36" s="237">
        <v>36.05227264778914</v>
      </c>
      <c r="M36" s="388"/>
      <c r="N36" s="235">
        <v>100</v>
      </c>
      <c r="O36" s="235"/>
      <c r="P36" s="235">
        <v>64.1</v>
      </c>
      <c r="Q36" s="235"/>
      <c r="R36" s="235">
        <v>35.9</v>
      </c>
      <c r="S36" s="388"/>
      <c r="T36" s="235">
        <v>100</v>
      </c>
      <c r="U36" s="235"/>
      <c r="V36" s="237">
        <v>62.96402219298747</v>
      </c>
      <c r="W36" s="238"/>
      <c r="X36" s="237">
        <v>37.03597780701253</v>
      </c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5" customHeight="1">
      <c r="A37" s="13"/>
      <c r="B37" s="239"/>
      <c r="C37" s="239"/>
      <c r="D37" s="239"/>
      <c r="E37" s="236"/>
      <c r="F37" s="236"/>
      <c r="G37" s="388"/>
      <c r="H37" s="239"/>
      <c r="I37" s="239"/>
      <c r="J37" s="239"/>
      <c r="K37" s="236"/>
      <c r="L37" s="236"/>
      <c r="M37" s="388"/>
      <c r="N37" s="239"/>
      <c r="O37" s="239"/>
      <c r="P37" s="239"/>
      <c r="Q37" s="239"/>
      <c r="R37" s="236"/>
      <c r="S37" s="388"/>
      <c r="T37" s="239"/>
      <c r="U37" s="239"/>
      <c r="V37" s="236"/>
      <c r="W37" s="236"/>
      <c r="X37" s="236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15" customHeight="1">
      <c r="A38" s="12" t="s">
        <v>336</v>
      </c>
      <c r="B38" s="239">
        <v>100</v>
      </c>
      <c r="C38" s="239"/>
      <c r="D38" s="239">
        <v>63.1</v>
      </c>
      <c r="E38" s="236"/>
      <c r="F38" s="239">
        <v>36.9</v>
      </c>
      <c r="G38" s="388"/>
      <c r="H38" s="239">
        <v>100</v>
      </c>
      <c r="I38" s="239"/>
      <c r="J38" s="240">
        <v>55.33596837944664</v>
      </c>
      <c r="K38" s="236"/>
      <c r="L38" s="240">
        <v>44.66403162055336</v>
      </c>
      <c r="M38" s="388"/>
      <c r="N38" s="239">
        <v>100</v>
      </c>
      <c r="O38" s="239"/>
      <c r="P38" s="239">
        <v>61.3</v>
      </c>
      <c r="Q38" s="239"/>
      <c r="R38" s="239">
        <v>38.7</v>
      </c>
      <c r="S38" s="388"/>
      <c r="T38" s="239">
        <v>100</v>
      </c>
      <c r="U38" s="239"/>
      <c r="V38" s="240">
        <v>54.335260115606935</v>
      </c>
      <c r="W38" s="236"/>
      <c r="X38" s="240">
        <v>45.664739884393065</v>
      </c>
      <c r="Y38" s="21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5" customHeight="1">
      <c r="A39" s="12" t="s">
        <v>337</v>
      </c>
      <c r="B39" s="239">
        <v>100</v>
      </c>
      <c r="C39" s="239"/>
      <c r="D39" s="239">
        <v>62.8</v>
      </c>
      <c r="E39" s="236"/>
      <c r="F39" s="239">
        <v>37.2</v>
      </c>
      <c r="G39" s="388"/>
      <c r="H39" s="239">
        <v>100</v>
      </c>
      <c r="I39" s="239"/>
      <c r="J39" s="240">
        <v>57.92512943050578</v>
      </c>
      <c r="K39" s="236"/>
      <c r="L39" s="240">
        <v>42.07487056949422</v>
      </c>
      <c r="M39" s="388"/>
      <c r="N39" s="239">
        <v>100</v>
      </c>
      <c r="O39" s="239"/>
      <c r="P39" s="239">
        <v>58.1</v>
      </c>
      <c r="Q39" s="239"/>
      <c r="R39" s="239">
        <v>41.9</v>
      </c>
      <c r="S39" s="388"/>
      <c r="T39" s="239">
        <v>100</v>
      </c>
      <c r="U39" s="239"/>
      <c r="V39" s="240">
        <v>56.215722120658135</v>
      </c>
      <c r="W39" s="236"/>
      <c r="X39" s="240">
        <v>43.784277879341865</v>
      </c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15" customHeight="1">
      <c r="A40" s="12" t="s">
        <v>338</v>
      </c>
      <c r="B40" s="239">
        <v>100</v>
      </c>
      <c r="C40" s="239"/>
      <c r="D40" s="239">
        <v>61.9</v>
      </c>
      <c r="E40" s="236"/>
      <c r="F40" s="239">
        <v>38.1</v>
      </c>
      <c r="G40" s="388"/>
      <c r="H40" s="239">
        <v>100</v>
      </c>
      <c r="I40" s="239"/>
      <c r="J40" s="240">
        <v>59.470552967762764</v>
      </c>
      <c r="K40" s="236"/>
      <c r="L40" s="240">
        <v>40.529447032237236</v>
      </c>
      <c r="M40" s="388"/>
      <c r="N40" s="239">
        <v>100</v>
      </c>
      <c r="O40" s="239"/>
      <c r="P40" s="239">
        <v>57.7</v>
      </c>
      <c r="Q40" s="239"/>
      <c r="R40" s="239">
        <v>42.3</v>
      </c>
      <c r="S40" s="388"/>
      <c r="T40" s="239">
        <v>100</v>
      </c>
      <c r="U40" s="239"/>
      <c r="V40" s="240">
        <v>56.78580053127264</v>
      </c>
      <c r="W40" s="236"/>
      <c r="X40" s="240">
        <v>43.21419946872736</v>
      </c>
      <c r="Y40" s="40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5" customHeight="1">
      <c r="A41" s="12" t="s">
        <v>339</v>
      </c>
      <c r="B41" s="239">
        <v>100</v>
      </c>
      <c r="C41" s="239"/>
      <c r="D41" s="239">
        <v>70.4</v>
      </c>
      <c r="E41" s="236"/>
      <c r="F41" s="239">
        <v>29.6</v>
      </c>
      <c r="G41" s="388"/>
      <c r="H41" s="239">
        <v>100</v>
      </c>
      <c r="I41" s="239"/>
      <c r="J41" s="240">
        <v>68.80045119672883</v>
      </c>
      <c r="K41" s="236"/>
      <c r="L41" s="240">
        <v>31.199548803271178</v>
      </c>
      <c r="M41" s="388"/>
      <c r="N41" s="239">
        <v>100</v>
      </c>
      <c r="O41" s="239"/>
      <c r="P41" s="239">
        <v>68.3</v>
      </c>
      <c r="Q41" s="239"/>
      <c r="R41" s="239">
        <v>31.7</v>
      </c>
      <c r="S41" s="388"/>
      <c r="T41" s="239">
        <v>100</v>
      </c>
      <c r="U41" s="239"/>
      <c r="V41" s="240">
        <v>66.141429669485</v>
      </c>
      <c r="W41" s="236"/>
      <c r="X41" s="240">
        <v>33.858570330514986</v>
      </c>
      <c r="Y41" s="180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15" customHeight="1">
      <c r="A42" s="12" t="s">
        <v>340</v>
      </c>
      <c r="B42" s="239">
        <v>100</v>
      </c>
      <c r="C42" s="239"/>
      <c r="D42" s="239">
        <v>73.6</v>
      </c>
      <c r="E42" s="236"/>
      <c r="F42" s="239">
        <v>26.4</v>
      </c>
      <c r="G42" s="388"/>
      <c r="H42" s="239">
        <v>100</v>
      </c>
      <c r="I42" s="239"/>
      <c r="J42" s="240">
        <v>73.30721880246223</v>
      </c>
      <c r="K42" s="236"/>
      <c r="L42" s="240">
        <v>26.692781197537773</v>
      </c>
      <c r="M42" s="388"/>
      <c r="N42" s="239">
        <v>100</v>
      </c>
      <c r="O42" s="239"/>
      <c r="P42" s="239">
        <v>77.8</v>
      </c>
      <c r="Q42" s="239"/>
      <c r="R42" s="239">
        <v>22.2</v>
      </c>
      <c r="S42" s="388"/>
      <c r="T42" s="239">
        <v>100</v>
      </c>
      <c r="U42" s="239"/>
      <c r="V42" s="240">
        <v>75.44437129690586</v>
      </c>
      <c r="W42" s="236"/>
      <c r="X42" s="240">
        <v>24.55562870309414</v>
      </c>
      <c r="Y42" s="180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15" customHeight="1">
      <c r="A43" s="12" t="s">
        <v>341</v>
      </c>
      <c r="B43" s="239">
        <v>100</v>
      </c>
      <c r="C43" s="239"/>
      <c r="D43" s="239">
        <v>79.4</v>
      </c>
      <c r="E43" s="236"/>
      <c r="F43" s="239">
        <v>20.6</v>
      </c>
      <c r="G43" s="388"/>
      <c r="H43" s="239">
        <v>100</v>
      </c>
      <c r="I43" s="239"/>
      <c r="J43" s="240">
        <v>78.78787878787878</v>
      </c>
      <c r="K43" s="236"/>
      <c r="L43" s="240">
        <v>21.21212121212121</v>
      </c>
      <c r="M43" s="388"/>
      <c r="N43" s="239">
        <v>100</v>
      </c>
      <c r="O43" s="239"/>
      <c r="P43" s="239">
        <v>82.3</v>
      </c>
      <c r="Q43" s="239"/>
      <c r="R43" s="239">
        <v>17.7</v>
      </c>
      <c r="S43" s="388"/>
      <c r="T43" s="239">
        <v>100</v>
      </c>
      <c r="U43" s="239"/>
      <c r="V43" s="240">
        <v>83.23699421965318</v>
      </c>
      <c r="W43" s="236"/>
      <c r="X43" s="240">
        <v>16.76300578034682</v>
      </c>
      <c r="Y43" s="18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15" customHeight="1">
      <c r="A44" s="381"/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180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5" customHeight="1">
      <c r="A45" s="381" t="s">
        <v>344</v>
      </c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180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15" customHeight="1">
      <c r="A46" s="381"/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180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15" customHeight="1">
      <c r="A47" s="1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80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15" customHeight="1">
      <c r="A48" s="1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8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1.25">
      <c r="A49" s="12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11.25">
      <c r="A50" s="12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11.25">
      <c r="A51" s="12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11.25">
      <c r="A52" s="12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1.25">
      <c r="A53" s="12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11.25">
      <c r="A54" s="12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11.25">
      <c r="A55" s="12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1.25">
      <c r="A56" s="1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1.25">
      <c r="A57" s="1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ht="11.25">
      <c r="A58" s="12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ht="11.25">
      <c r="A59" s="1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ht="11.25">
      <c r="A60" s="12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1.25">
      <c r="A61" s="12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  <c r="BC61" s="241"/>
      <c r="BD61" s="241"/>
      <c r="BE61" s="241"/>
      <c r="BF61" s="241"/>
      <c r="BG61" s="241"/>
      <c r="BH61" s="241"/>
      <c r="BI61" s="241"/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41"/>
      <c r="BU61" s="241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41"/>
      <c r="CG61" s="241"/>
      <c r="CH61" s="241"/>
      <c r="CI61" s="241"/>
      <c r="CJ61" s="241"/>
      <c r="CK61" s="241"/>
      <c r="CL61" s="241"/>
      <c r="CM61" s="241"/>
      <c r="CN61" s="241"/>
      <c r="CO61" s="241"/>
      <c r="CP61" s="241"/>
      <c r="CQ61" s="241"/>
      <c r="CR61" s="241"/>
      <c r="CS61" s="241"/>
      <c r="CT61" s="241"/>
      <c r="CU61" s="241"/>
      <c r="CV61" s="241"/>
      <c r="CW61" s="241"/>
      <c r="CX61" s="241"/>
      <c r="CY61" s="241"/>
      <c r="CZ61" s="241"/>
      <c r="DA61" s="241"/>
      <c r="DB61" s="241"/>
      <c r="DC61" s="241"/>
      <c r="DD61" s="241"/>
      <c r="DE61" s="241"/>
      <c r="DF61" s="241"/>
      <c r="DG61" s="241"/>
      <c r="DH61" s="241"/>
      <c r="DI61" s="241"/>
      <c r="DJ61" s="241"/>
      <c r="DK61" s="241"/>
      <c r="DL61" s="241"/>
      <c r="DM61" s="241"/>
      <c r="DN61" s="241"/>
      <c r="DO61" s="241"/>
      <c r="DP61" s="241"/>
      <c r="DQ61" s="241"/>
      <c r="DR61" s="241"/>
      <c r="DS61" s="241"/>
      <c r="DT61" s="241"/>
      <c r="DU61" s="241"/>
      <c r="DV61" s="241"/>
      <c r="DW61" s="241"/>
      <c r="DX61" s="241"/>
      <c r="DY61" s="241"/>
      <c r="DZ61" s="241"/>
      <c r="EA61" s="241"/>
      <c r="EB61" s="241"/>
      <c r="EC61" s="241"/>
      <c r="ED61" s="241"/>
      <c r="EE61" s="241"/>
      <c r="EF61" s="241"/>
      <c r="EG61" s="241"/>
      <c r="EH61" s="241"/>
      <c r="EI61" s="241"/>
      <c r="EJ61" s="241"/>
      <c r="EK61" s="241"/>
      <c r="EL61" s="241"/>
      <c r="EM61" s="241"/>
      <c r="EN61" s="241"/>
      <c r="EO61" s="241"/>
      <c r="EP61" s="241"/>
      <c r="EQ61" s="241"/>
      <c r="ER61" s="241"/>
      <c r="ES61" s="241"/>
      <c r="ET61" s="241"/>
      <c r="EU61" s="241"/>
      <c r="EV61" s="241"/>
      <c r="EW61" s="241"/>
      <c r="EX61" s="241"/>
      <c r="EY61" s="241"/>
      <c r="EZ61" s="241"/>
      <c r="FA61" s="241"/>
      <c r="FB61" s="241"/>
      <c r="FC61" s="241"/>
      <c r="FD61" s="241"/>
      <c r="FE61" s="241"/>
      <c r="FF61" s="241"/>
      <c r="FG61" s="241"/>
      <c r="FH61" s="241"/>
      <c r="FI61" s="241"/>
      <c r="FJ61" s="241"/>
      <c r="FK61" s="241"/>
      <c r="FL61" s="241"/>
      <c r="FM61" s="241"/>
      <c r="FN61" s="241"/>
      <c r="FO61" s="241"/>
      <c r="FP61" s="241"/>
      <c r="FQ61" s="241"/>
      <c r="FR61" s="241"/>
      <c r="FS61" s="241"/>
      <c r="FT61" s="241"/>
      <c r="FU61" s="241"/>
      <c r="FV61" s="241"/>
      <c r="FW61" s="241"/>
      <c r="FX61" s="241"/>
      <c r="FY61" s="241"/>
      <c r="FZ61" s="241"/>
      <c r="GA61" s="241"/>
      <c r="GB61" s="241"/>
      <c r="GC61" s="241"/>
      <c r="GD61" s="241"/>
      <c r="GE61" s="241"/>
      <c r="GF61" s="241"/>
      <c r="GG61" s="241"/>
      <c r="GH61" s="241"/>
      <c r="GI61" s="241"/>
      <c r="GJ61" s="241"/>
      <c r="GK61" s="241"/>
      <c r="GL61" s="241"/>
      <c r="GM61" s="241"/>
      <c r="GN61" s="241"/>
      <c r="GO61" s="241"/>
      <c r="GP61" s="241"/>
      <c r="GQ61" s="241"/>
      <c r="GR61" s="241"/>
      <c r="GS61" s="241"/>
      <c r="GT61" s="241"/>
      <c r="GU61" s="241"/>
      <c r="GV61" s="241"/>
      <c r="GW61" s="241"/>
      <c r="GX61" s="241"/>
      <c r="GY61" s="241"/>
      <c r="GZ61" s="241"/>
      <c r="HA61" s="241"/>
      <c r="HB61" s="241"/>
      <c r="HC61" s="241"/>
      <c r="HD61" s="241"/>
      <c r="HE61" s="241"/>
      <c r="HF61" s="241"/>
      <c r="HG61" s="241"/>
      <c r="HH61" s="241"/>
      <c r="HI61" s="241"/>
      <c r="HJ61" s="241"/>
      <c r="HK61" s="241"/>
      <c r="HL61" s="241"/>
      <c r="HM61" s="241"/>
      <c r="HN61" s="241"/>
      <c r="HO61" s="241"/>
      <c r="HP61" s="241"/>
      <c r="HQ61" s="241"/>
      <c r="HR61" s="241"/>
      <c r="HS61" s="241"/>
      <c r="HT61" s="241"/>
      <c r="HU61" s="241"/>
      <c r="HV61" s="241"/>
      <c r="HW61" s="241"/>
      <c r="HX61" s="241"/>
      <c r="HY61" s="241"/>
      <c r="HZ61" s="241"/>
      <c r="IA61" s="241"/>
      <c r="IB61" s="241"/>
      <c r="IC61" s="241"/>
      <c r="ID61" s="241"/>
      <c r="IE61" s="241"/>
      <c r="IF61" s="241"/>
      <c r="IG61" s="241"/>
      <c r="IH61" s="241"/>
      <c r="II61" s="241"/>
      <c r="IJ61" s="241"/>
      <c r="IK61" s="241"/>
      <c r="IL61" s="241"/>
      <c r="IM61" s="241"/>
      <c r="IN61" s="241"/>
      <c r="IO61" s="241"/>
      <c r="IP61" s="241"/>
      <c r="IQ61" s="241"/>
      <c r="IR61" s="241"/>
      <c r="IS61" s="241"/>
      <c r="IT61" s="241"/>
      <c r="IU61" s="241"/>
      <c r="IV61" s="241"/>
    </row>
    <row r="62" spans="1:256" ht="11.25">
      <c r="A62" s="12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1"/>
      <c r="BB62" s="241"/>
      <c r="BC62" s="241"/>
      <c r="BD62" s="241"/>
      <c r="BE62" s="241"/>
      <c r="BF62" s="241"/>
      <c r="BG62" s="241"/>
      <c r="BH62" s="241"/>
      <c r="BI62" s="241"/>
      <c r="BJ62" s="241"/>
      <c r="BK62" s="241"/>
      <c r="BL62" s="241"/>
      <c r="BM62" s="241"/>
      <c r="BN62" s="241"/>
      <c r="BO62" s="241"/>
      <c r="BP62" s="241"/>
      <c r="BQ62" s="241"/>
      <c r="BR62" s="241"/>
      <c r="BS62" s="241"/>
      <c r="BT62" s="241"/>
      <c r="BU62" s="241"/>
      <c r="BV62" s="241"/>
      <c r="BW62" s="241"/>
      <c r="BX62" s="241"/>
      <c r="BY62" s="241"/>
      <c r="BZ62" s="241"/>
      <c r="CA62" s="241"/>
      <c r="CB62" s="241"/>
      <c r="CC62" s="241"/>
      <c r="CD62" s="241"/>
      <c r="CE62" s="241"/>
      <c r="CF62" s="241"/>
      <c r="CG62" s="241"/>
      <c r="CH62" s="241"/>
      <c r="CI62" s="241"/>
      <c r="CJ62" s="241"/>
      <c r="CK62" s="241"/>
      <c r="CL62" s="241"/>
      <c r="CM62" s="241"/>
      <c r="CN62" s="241"/>
      <c r="CO62" s="241"/>
      <c r="CP62" s="241"/>
      <c r="CQ62" s="241"/>
      <c r="CR62" s="241"/>
      <c r="CS62" s="241"/>
      <c r="CT62" s="241"/>
      <c r="CU62" s="241"/>
      <c r="CV62" s="241"/>
      <c r="CW62" s="241"/>
      <c r="CX62" s="241"/>
      <c r="CY62" s="241"/>
      <c r="CZ62" s="241"/>
      <c r="DA62" s="241"/>
      <c r="DB62" s="241"/>
      <c r="DC62" s="241"/>
      <c r="DD62" s="241"/>
      <c r="DE62" s="241"/>
      <c r="DF62" s="241"/>
      <c r="DG62" s="241"/>
      <c r="DH62" s="241"/>
      <c r="DI62" s="241"/>
      <c r="DJ62" s="241"/>
      <c r="DK62" s="241"/>
      <c r="DL62" s="241"/>
      <c r="DM62" s="241"/>
      <c r="DN62" s="241"/>
      <c r="DO62" s="241"/>
      <c r="DP62" s="241"/>
      <c r="DQ62" s="241"/>
      <c r="DR62" s="241"/>
      <c r="DS62" s="241"/>
      <c r="DT62" s="241"/>
      <c r="DU62" s="241"/>
      <c r="DV62" s="241"/>
      <c r="DW62" s="241"/>
      <c r="DX62" s="241"/>
      <c r="DY62" s="241"/>
      <c r="DZ62" s="241"/>
      <c r="EA62" s="241"/>
      <c r="EB62" s="241"/>
      <c r="EC62" s="241"/>
      <c r="ED62" s="241"/>
      <c r="EE62" s="241"/>
      <c r="EF62" s="241"/>
      <c r="EG62" s="241"/>
      <c r="EH62" s="241"/>
      <c r="EI62" s="241"/>
      <c r="EJ62" s="241"/>
      <c r="EK62" s="241"/>
      <c r="EL62" s="241"/>
      <c r="EM62" s="241"/>
      <c r="EN62" s="241"/>
      <c r="EO62" s="241"/>
      <c r="EP62" s="241"/>
      <c r="EQ62" s="241"/>
      <c r="ER62" s="241"/>
      <c r="ES62" s="241"/>
      <c r="ET62" s="241"/>
      <c r="EU62" s="241"/>
      <c r="EV62" s="241"/>
      <c r="EW62" s="241"/>
      <c r="EX62" s="241"/>
      <c r="EY62" s="241"/>
      <c r="EZ62" s="241"/>
      <c r="FA62" s="241"/>
      <c r="FB62" s="241"/>
      <c r="FC62" s="241"/>
      <c r="FD62" s="241"/>
      <c r="FE62" s="241"/>
      <c r="FF62" s="241"/>
      <c r="FG62" s="241"/>
      <c r="FH62" s="241"/>
      <c r="FI62" s="241"/>
      <c r="FJ62" s="241"/>
      <c r="FK62" s="241"/>
      <c r="FL62" s="241"/>
      <c r="FM62" s="241"/>
      <c r="FN62" s="241"/>
      <c r="FO62" s="241"/>
      <c r="FP62" s="241"/>
      <c r="FQ62" s="241"/>
      <c r="FR62" s="241"/>
      <c r="FS62" s="241"/>
      <c r="FT62" s="241"/>
      <c r="FU62" s="241"/>
      <c r="FV62" s="241"/>
      <c r="FW62" s="241"/>
      <c r="FX62" s="241"/>
      <c r="FY62" s="241"/>
      <c r="FZ62" s="241"/>
      <c r="GA62" s="241"/>
      <c r="GB62" s="241"/>
      <c r="GC62" s="241"/>
      <c r="GD62" s="241"/>
      <c r="GE62" s="241"/>
      <c r="GF62" s="241"/>
      <c r="GG62" s="241"/>
      <c r="GH62" s="241"/>
      <c r="GI62" s="241"/>
      <c r="GJ62" s="241"/>
      <c r="GK62" s="241"/>
      <c r="GL62" s="241"/>
      <c r="GM62" s="241"/>
      <c r="GN62" s="241"/>
      <c r="GO62" s="241"/>
      <c r="GP62" s="241"/>
      <c r="GQ62" s="241"/>
      <c r="GR62" s="241"/>
      <c r="GS62" s="241"/>
      <c r="GT62" s="241"/>
      <c r="GU62" s="241"/>
      <c r="GV62" s="241"/>
      <c r="GW62" s="241"/>
      <c r="GX62" s="241"/>
      <c r="GY62" s="241"/>
      <c r="GZ62" s="241"/>
      <c r="HA62" s="241"/>
      <c r="HB62" s="241"/>
      <c r="HC62" s="241"/>
      <c r="HD62" s="241"/>
      <c r="HE62" s="241"/>
      <c r="HF62" s="241"/>
      <c r="HG62" s="241"/>
      <c r="HH62" s="241"/>
      <c r="HI62" s="241"/>
      <c r="HJ62" s="241"/>
      <c r="HK62" s="241"/>
      <c r="HL62" s="241"/>
      <c r="HM62" s="241"/>
      <c r="HN62" s="241"/>
      <c r="HO62" s="241"/>
      <c r="HP62" s="241"/>
      <c r="HQ62" s="241"/>
      <c r="HR62" s="241"/>
      <c r="HS62" s="241"/>
      <c r="HT62" s="241"/>
      <c r="HU62" s="241"/>
      <c r="HV62" s="241"/>
      <c r="HW62" s="241"/>
      <c r="HX62" s="241"/>
      <c r="HY62" s="241"/>
      <c r="HZ62" s="241"/>
      <c r="IA62" s="241"/>
      <c r="IB62" s="241"/>
      <c r="IC62" s="241"/>
      <c r="ID62" s="241"/>
      <c r="IE62" s="241"/>
      <c r="IF62" s="241"/>
      <c r="IG62" s="241"/>
      <c r="IH62" s="241"/>
      <c r="II62" s="241"/>
      <c r="IJ62" s="241"/>
      <c r="IK62" s="241"/>
      <c r="IL62" s="241"/>
      <c r="IM62" s="241"/>
      <c r="IN62" s="241"/>
      <c r="IO62" s="241"/>
      <c r="IP62" s="241"/>
      <c r="IQ62" s="241"/>
      <c r="IR62" s="241"/>
      <c r="IS62" s="241"/>
      <c r="IT62" s="241"/>
      <c r="IU62" s="241"/>
      <c r="IV62" s="241"/>
    </row>
    <row r="63" spans="1:26" ht="11.25">
      <c r="A63" s="1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93"/>
      <c r="Z63" s="193"/>
    </row>
    <row r="64" spans="1:26" ht="11.25">
      <c r="A64" s="12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93"/>
      <c r="Z64" s="193"/>
    </row>
    <row r="65" spans="1:26" ht="11.25">
      <c r="A65" s="12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93"/>
      <c r="Z65" s="193"/>
    </row>
    <row r="66" spans="1:26" ht="11.25">
      <c r="A66" s="12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93"/>
      <c r="Z66" s="193"/>
    </row>
    <row r="67" spans="1:26" ht="11.25">
      <c r="A67" s="12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93"/>
      <c r="Z67" s="193"/>
    </row>
    <row r="68" spans="1:26" ht="11.25">
      <c r="A68" s="12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93"/>
      <c r="Z68" s="193"/>
    </row>
    <row r="69" spans="1:26" ht="11.25">
      <c r="A69" s="12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93"/>
      <c r="Z69" s="193"/>
    </row>
    <row r="70" spans="1:26" ht="11.25">
      <c r="A70" s="12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93"/>
      <c r="Z70" s="193"/>
    </row>
    <row r="71" spans="1:26" ht="11.25">
      <c r="A71" s="12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93"/>
      <c r="Z71" s="193"/>
    </row>
    <row r="72" spans="1:26" ht="11.25">
      <c r="A72" s="12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93"/>
      <c r="Z72" s="193"/>
    </row>
    <row r="73" spans="1:26" ht="11.25">
      <c r="A73" s="12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93"/>
      <c r="Z73" s="193"/>
    </row>
    <row r="74" spans="1:26" ht="11.25">
      <c r="A74" s="1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93"/>
      <c r="Z74" s="193"/>
    </row>
    <row r="75" spans="1:26" ht="11.25">
      <c r="A75" s="12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93"/>
      <c r="Z75" s="193"/>
    </row>
    <row r="76" spans="1:26" ht="11.25">
      <c r="A76" s="12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93"/>
      <c r="Z76" s="193"/>
    </row>
    <row r="77" spans="1:26" ht="11.25">
      <c r="A77" s="12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93"/>
      <c r="Z77" s="193"/>
    </row>
    <row r="78" spans="1:26" ht="11.25">
      <c r="A78" s="12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93"/>
      <c r="Z78" s="193"/>
    </row>
    <row r="79" spans="1:26" ht="11.25">
      <c r="A79" s="12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93"/>
      <c r="Z79" s="193"/>
    </row>
    <row r="80" spans="1:26" ht="11.25">
      <c r="A80" s="12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93"/>
      <c r="Z80" s="193"/>
    </row>
    <row r="81" spans="1:26" ht="11.25">
      <c r="A81" s="12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93"/>
      <c r="Z81" s="193"/>
    </row>
    <row r="82" spans="1:26" ht="11.25">
      <c r="A82" s="12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93"/>
      <c r="Z82" s="193"/>
    </row>
    <row r="83" spans="1:26" ht="11.25">
      <c r="A83" s="12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93"/>
      <c r="Z83" s="193"/>
    </row>
    <row r="84" spans="1:26" ht="11.25">
      <c r="A84" s="242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</row>
    <row r="85" spans="1:26" ht="11.25">
      <c r="A85" s="242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</row>
    <row r="86" spans="1:26" ht="11.25">
      <c r="A86" s="242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</row>
    <row r="87" spans="1:26" ht="11.25">
      <c r="A87" s="242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</row>
    <row r="88" spans="1:26" ht="11.25">
      <c r="A88" s="242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</row>
    <row r="89" spans="1:26" ht="11.25">
      <c r="A89" s="242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</row>
    <row r="90" spans="1:26" ht="11.25">
      <c r="A90" s="242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</row>
    <row r="91" spans="1:26" ht="11.25">
      <c r="A91" s="242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</row>
    <row r="92" spans="1:26" ht="11.25">
      <c r="A92" s="242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</row>
    <row r="93" spans="1:26" ht="11.25">
      <c r="A93" s="242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</row>
    <row r="94" spans="1:26" ht="11.25">
      <c r="A94" s="242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</row>
    <row r="95" spans="1:26" ht="11.25">
      <c r="A95" s="242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</row>
    <row r="96" spans="1:26" ht="11.25">
      <c r="A96" s="242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</row>
    <row r="97" spans="1:26" ht="11.25">
      <c r="A97" s="242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</row>
    <row r="98" spans="1:26" ht="11.25">
      <c r="A98" s="242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</row>
    <row r="99" spans="1:26" ht="11.25">
      <c r="A99" s="242"/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</row>
    <row r="100" spans="1:26" ht="11.25">
      <c r="A100" s="242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</row>
    <row r="101" spans="1:26" ht="11.25">
      <c r="A101" s="242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</row>
    <row r="102" spans="1:26" ht="11.25">
      <c r="A102" s="242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</row>
    <row r="103" spans="1:26" ht="11.25">
      <c r="A103" s="242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</row>
    <row r="104" spans="1:26" ht="11.25">
      <c r="A104" s="242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</row>
    <row r="105" spans="1:26" ht="11.25">
      <c r="A105" s="242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</row>
    <row r="106" spans="1:26" ht="11.25">
      <c r="A106" s="242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</row>
    <row r="107" spans="1:26" ht="11.25">
      <c r="A107" s="242"/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</row>
    <row r="108" spans="1:26" ht="11.25">
      <c r="A108" s="242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</row>
    <row r="109" spans="1:26" ht="11.25">
      <c r="A109" s="242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</row>
    <row r="110" spans="1:26" ht="11.25">
      <c r="A110" s="242"/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</row>
    <row r="111" spans="1:26" ht="11.25">
      <c r="A111" s="242"/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</row>
    <row r="112" spans="1:26" ht="11.25">
      <c r="A112" s="242"/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</row>
    <row r="113" spans="1:26" ht="11.25">
      <c r="A113" s="242"/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</row>
    <row r="114" spans="1:26" ht="11.25">
      <c r="A114" s="242"/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</row>
    <row r="115" spans="1:26" ht="11.25">
      <c r="A115" s="242"/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</row>
    <row r="116" spans="1:26" ht="11.25">
      <c r="A116" s="242"/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</row>
    <row r="117" spans="1:26" ht="11.25">
      <c r="A117" s="242"/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</row>
    <row r="118" spans="1:26" ht="11.25">
      <c r="A118" s="242"/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</row>
    <row r="119" spans="1:26" ht="11.25">
      <c r="A119" s="242"/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</row>
    <row r="120" spans="1:26" ht="11.25">
      <c r="A120" s="242"/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</row>
    <row r="121" spans="1:26" ht="11.25">
      <c r="A121" s="242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</row>
    <row r="122" spans="1:26" ht="11.25">
      <c r="A122" s="242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</row>
    <row r="123" spans="1:26" ht="11.25">
      <c r="A123" s="242"/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</row>
    <row r="124" spans="1:26" ht="11.25">
      <c r="A124" s="242"/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</row>
  </sheetData>
  <sheetProtection/>
  <mergeCells count="29">
    <mergeCell ref="A46:X46"/>
    <mergeCell ref="S33:S43"/>
    <mergeCell ref="T33:X33"/>
    <mergeCell ref="A44:X44"/>
    <mergeCell ref="A45:X45"/>
    <mergeCell ref="P27:X29"/>
    <mergeCell ref="B31:X31"/>
    <mergeCell ref="A32:A34"/>
    <mergeCell ref="B32:L32"/>
    <mergeCell ref="M32:M43"/>
    <mergeCell ref="N32:X32"/>
    <mergeCell ref="B33:F33"/>
    <mergeCell ref="G33:G43"/>
    <mergeCell ref="H33:L33"/>
    <mergeCell ref="N33:R33"/>
    <mergeCell ref="N8:R8"/>
    <mergeCell ref="S8:S18"/>
    <mergeCell ref="T8:X8"/>
    <mergeCell ref="A19:X19"/>
    <mergeCell ref="A1:H1"/>
    <mergeCell ref="P2:X4"/>
    <mergeCell ref="B6:X6"/>
    <mergeCell ref="A7:A9"/>
    <mergeCell ref="B7:L7"/>
    <mergeCell ref="M7:M18"/>
    <mergeCell ref="N7:X7"/>
    <mergeCell ref="B8:F8"/>
    <mergeCell ref="G8:G18"/>
    <mergeCell ref="H8:L8"/>
  </mergeCells>
  <hyperlinks>
    <hyperlink ref="Z2" location="Inicio!A1" display="Inicio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4"/>
  <sheetViews>
    <sheetView zoomScalePageLayoutView="0" workbookViewId="0" topLeftCell="A1">
      <selection activeCell="Z2" sqref="Z2"/>
    </sheetView>
  </sheetViews>
  <sheetFormatPr defaultColWidth="8.421875" defaultRowHeight="12.75"/>
  <cols>
    <col min="1" max="1" width="15.7109375" style="243" customWidth="1"/>
    <col min="2" max="2" width="6.7109375" style="216" customWidth="1"/>
    <col min="3" max="3" width="0.85546875" style="216" customWidth="1"/>
    <col min="4" max="4" width="6.7109375" style="216" customWidth="1"/>
    <col min="5" max="5" width="0.85546875" style="216" customWidth="1"/>
    <col min="6" max="6" width="6.7109375" style="216" customWidth="1"/>
    <col min="7" max="7" width="1.57421875" style="216" customWidth="1"/>
    <col min="8" max="8" width="6.7109375" style="216" customWidth="1"/>
    <col min="9" max="9" width="0.85546875" style="216" customWidth="1"/>
    <col min="10" max="10" width="6.7109375" style="216" customWidth="1"/>
    <col min="11" max="11" width="0.85546875" style="216" customWidth="1"/>
    <col min="12" max="12" width="6.7109375" style="216" customWidth="1"/>
    <col min="13" max="13" width="1.28515625" style="216" customWidth="1"/>
    <col min="14" max="14" width="6.7109375" style="216" customWidth="1"/>
    <col min="15" max="15" width="0.85546875" style="216" customWidth="1"/>
    <col min="16" max="16" width="6.7109375" style="216" customWidth="1"/>
    <col min="17" max="17" width="0.85546875" style="216" customWidth="1"/>
    <col min="18" max="18" width="6.7109375" style="216" customWidth="1"/>
    <col min="19" max="19" width="1.57421875" style="216" customWidth="1"/>
    <col min="20" max="20" width="6.7109375" style="216" customWidth="1"/>
    <col min="21" max="21" width="0.85546875" style="216" customWidth="1"/>
    <col min="22" max="22" width="6.7109375" style="216" customWidth="1"/>
    <col min="23" max="23" width="0.85546875" style="216" customWidth="1"/>
    <col min="24" max="24" width="6.7109375" style="216" customWidth="1"/>
    <col min="25" max="16384" width="8.421875" style="216" customWidth="1"/>
  </cols>
  <sheetData>
    <row r="1" spans="1:25" ht="15" customHeight="1">
      <c r="A1" s="424" t="s">
        <v>0</v>
      </c>
      <c r="B1" s="388"/>
      <c r="C1" s="388"/>
      <c r="D1" s="388"/>
      <c r="E1" s="388"/>
      <c r="F1" s="388"/>
      <c r="G1" s="388"/>
      <c r="H1" s="388"/>
      <c r="I1" s="11"/>
      <c r="J1" s="11"/>
      <c r="K1" s="11"/>
      <c r="L1" s="11"/>
      <c r="O1" s="171"/>
      <c r="P1" s="171" t="s">
        <v>345</v>
      </c>
      <c r="Q1" s="11"/>
      <c r="R1" s="68"/>
      <c r="S1" s="6"/>
      <c r="T1" s="6"/>
      <c r="U1" s="6"/>
      <c r="V1" s="6"/>
      <c r="W1" s="6"/>
      <c r="X1" s="6"/>
      <c r="Y1" s="193"/>
    </row>
    <row r="2" spans="1:26" ht="15" customHeight="1">
      <c r="A2" s="7"/>
      <c r="B2" s="8"/>
      <c r="C2" s="8"/>
      <c r="D2" s="8"/>
      <c r="E2" s="8"/>
      <c r="F2" s="8"/>
      <c r="G2" s="8"/>
      <c r="H2" s="11"/>
      <c r="I2" s="11"/>
      <c r="J2" s="11"/>
      <c r="K2" s="11"/>
      <c r="L2" s="11"/>
      <c r="N2" s="171"/>
      <c r="O2" s="171"/>
      <c r="P2" s="418" t="s">
        <v>346</v>
      </c>
      <c r="Q2" s="434"/>
      <c r="R2" s="434"/>
      <c r="S2" s="434"/>
      <c r="T2" s="434"/>
      <c r="U2" s="434"/>
      <c r="V2" s="434"/>
      <c r="W2" s="434"/>
      <c r="X2" s="434"/>
      <c r="Y2" s="193"/>
      <c r="Z2" s="372" t="s">
        <v>450</v>
      </c>
    </row>
    <row r="3" spans="1:25" ht="15" customHeight="1">
      <c r="A3" s="7"/>
      <c r="B3" s="8"/>
      <c r="C3" s="8"/>
      <c r="D3" s="8"/>
      <c r="E3" s="8"/>
      <c r="F3" s="8"/>
      <c r="G3" s="8"/>
      <c r="H3" s="11"/>
      <c r="I3" s="11"/>
      <c r="J3" s="11"/>
      <c r="K3" s="11"/>
      <c r="L3" s="11"/>
      <c r="N3" s="171"/>
      <c r="O3" s="171"/>
      <c r="P3" s="434"/>
      <c r="Q3" s="434"/>
      <c r="R3" s="434"/>
      <c r="S3" s="434"/>
      <c r="T3" s="434"/>
      <c r="U3" s="434"/>
      <c r="V3" s="434"/>
      <c r="W3" s="434"/>
      <c r="X3" s="434"/>
      <c r="Y3" s="193"/>
    </row>
    <row r="4" spans="1:25" ht="1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N4" s="171"/>
      <c r="O4" s="171"/>
      <c r="P4" s="434"/>
      <c r="Q4" s="434"/>
      <c r="R4" s="434"/>
      <c r="S4" s="434"/>
      <c r="T4" s="434"/>
      <c r="U4" s="434"/>
      <c r="V4" s="434"/>
      <c r="W4" s="434"/>
      <c r="X4" s="434"/>
      <c r="Y4" s="193"/>
    </row>
    <row r="5" spans="1:25" ht="1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71"/>
      <c r="N5" s="11"/>
      <c r="O5" s="11"/>
      <c r="P5" s="11"/>
      <c r="Q5" s="11"/>
      <c r="R5" s="11"/>
      <c r="S5" s="11"/>
      <c r="T5" s="11"/>
      <c r="U5" s="11"/>
      <c r="V5" s="11"/>
      <c r="W5" s="11"/>
      <c r="X5" s="193"/>
      <c r="Y5" s="193"/>
    </row>
    <row r="6" spans="1:256" ht="15" customHeight="1" thickBot="1">
      <c r="A6" s="244"/>
      <c r="B6" s="435" t="s">
        <v>347</v>
      </c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245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5" customHeight="1" thickBot="1">
      <c r="A7" s="436"/>
      <c r="B7" s="437" t="s">
        <v>332</v>
      </c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8"/>
      <c r="N7" s="437" t="s">
        <v>333</v>
      </c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245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5" customHeight="1">
      <c r="A8" s="436"/>
      <c r="B8" s="439" t="s">
        <v>348</v>
      </c>
      <c r="C8" s="439"/>
      <c r="D8" s="439"/>
      <c r="E8" s="439"/>
      <c r="F8" s="439"/>
      <c r="G8" s="440"/>
      <c r="H8" s="439" t="s">
        <v>349</v>
      </c>
      <c r="I8" s="439"/>
      <c r="J8" s="439"/>
      <c r="K8" s="439"/>
      <c r="L8" s="439"/>
      <c r="M8" s="388"/>
      <c r="N8" s="439" t="s">
        <v>348</v>
      </c>
      <c r="O8" s="439"/>
      <c r="P8" s="439"/>
      <c r="Q8" s="439"/>
      <c r="R8" s="439"/>
      <c r="S8" s="440"/>
      <c r="T8" s="439" t="s">
        <v>349</v>
      </c>
      <c r="U8" s="439"/>
      <c r="V8" s="439"/>
      <c r="W8" s="439"/>
      <c r="X8" s="439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6"/>
      <c r="EN8" s="246"/>
      <c r="EO8" s="246"/>
      <c r="EP8" s="246"/>
      <c r="EQ8" s="246"/>
      <c r="ER8" s="246"/>
      <c r="ES8" s="246"/>
      <c r="ET8" s="246"/>
      <c r="EU8" s="246"/>
      <c r="EV8" s="246"/>
      <c r="EW8" s="246"/>
      <c r="EX8" s="246"/>
      <c r="EY8" s="246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5" customHeight="1">
      <c r="A9" s="436"/>
      <c r="B9" s="247" t="s">
        <v>46</v>
      </c>
      <c r="C9" s="248"/>
      <c r="D9" s="247" t="s">
        <v>334</v>
      </c>
      <c r="E9" s="248"/>
      <c r="F9" s="247" t="s">
        <v>335</v>
      </c>
      <c r="G9" s="388"/>
      <c r="H9" s="247" t="s">
        <v>46</v>
      </c>
      <c r="I9" s="248"/>
      <c r="J9" s="247" t="s">
        <v>334</v>
      </c>
      <c r="K9" s="248"/>
      <c r="L9" s="247" t="s">
        <v>335</v>
      </c>
      <c r="M9" s="388"/>
      <c r="N9" s="247" t="s">
        <v>46</v>
      </c>
      <c r="O9" s="248"/>
      <c r="P9" s="247" t="s">
        <v>334</v>
      </c>
      <c r="Q9" s="248"/>
      <c r="R9" s="247" t="s">
        <v>335</v>
      </c>
      <c r="S9" s="388"/>
      <c r="T9" s="247" t="s">
        <v>46</v>
      </c>
      <c r="U9" s="248"/>
      <c r="V9" s="247" t="s">
        <v>334</v>
      </c>
      <c r="W9" s="248"/>
      <c r="X9" s="247" t="s">
        <v>335</v>
      </c>
      <c r="Y9" s="249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15" customHeight="1">
      <c r="A10" s="244"/>
      <c r="B10" s="250"/>
      <c r="C10" s="250"/>
      <c r="D10" s="250"/>
      <c r="E10" s="250"/>
      <c r="F10" s="250"/>
      <c r="G10" s="388"/>
      <c r="H10" s="250"/>
      <c r="I10" s="250"/>
      <c r="J10" s="250"/>
      <c r="K10" s="250"/>
      <c r="L10" s="250"/>
      <c r="M10" s="388"/>
      <c r="N10" s="250"/>
      <c r="O10" s="250"/>
      <c r="P10" s="250"/>
      <c r="Q10" s="250"/>
      <c r="R10" s="250"/>
      <c r="S10" s="388"/>
      <c r="T10" s="250"/>
      <c r="U10" s="250"/>
      <c r="V10" s="250"/>
      <c r="W10" s="250"/>
      <c r="X10" s="250"/>
      <c r="Y10" s="245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5" customHeight="1">
      <c r="A11" s="251" t="s">
        <v>8</v>
      </c>
      <c r="B11" s="252">
        <v>100</v>
      </c>
      <c r="C11" s="252"/>
      <c r="D11" s="252">
        <v>100</v>
      </c>
      <c r="E11" s="252"/>
      <c r="F11" s="252">
        <v>100</v>
      </c>
      <c r="G11" s="388"/>
      <c r="H11" s="252">
        <v>100</v>
      </c>
      <c r="I11" s="252"/>
      <c r="J11" s="252">
        <v>100</v>
      </c>
      <c r="K11" s="252"/>
      <c r="L11" s="252">
        <v>100</v>
      </c>
      <c r="M11" s="388"/>
      <c r="N11" s="252">
        <v>100</v>
      </c>
      <c r="O11" s="252"/>
      <c r="P11" s="252">
        <v>100</v>
      </c>
      <c r="Q11" s="252"/>
      <c r="R11" s="252">
        <v>100</v>
      </c>
      <c r="S11" s="388"/>
      <c r="T11" s="252">
        <v>100</v>
      </c>
      <c r="U11" s="252"/>
      <c r="V11" s="252">
        <v>100</v>
      </c>
      <c r="W11" s="252"/>
      <c r="X11" s="252">
        <v>100</v>
      </c>
      <c r="Y11" s="253"/>
      <c r="Z11" s="253"/>
      <c r="AA11" s="253"/>
      <c r="AB11" s="253"/>
      <c r="AC11" s="253"/>
      <c r="AD11" s="253"/>
      <c r="AE11" s="253"/>
      <c r="AF11" s="253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5" customHeight="1">
      <c r="A12" s="251"/>
      <c r="B12" s="254"/>
      <c r="C12" s="254"/>
      <c r="D12" s="254"/>
      <c r="E12" s="254"/>
      <c r="F12" s="254"/>
      <c r="G12" s="388"/>
      <c r="H12" s="254"/>
      <c r="I12" s="254"/>
      <c r="J12" s="254"/>
      <c r="K12" s="254"/>
      <c r="L12" s="254"/>
      <c r="M12" s="388"/>
      <c r="N12" s="254"/>
      <c r="O12" s="254"/>
      <c r="P12" s="254"/>
      <c r="Q12" s="254"/>
      <c r="R12" s="254"/>
      <c r="S12" s="388"/>
      <c r="T12" s="254"/>
      <c r="U12" s="254"/>
      <c r="V12" s="254"/>
      <c r="W12" s="254"/>
      <c r="X12" s="254"/>
      <c r="Y12" s="255"/>
      <c r="Z12" s="255"/>
      <c r="AA12" s="255"/>
      <c r="AB12" s="255"/>
      <c r="AC12" s="255"/>
      <c r="AD12" s="255"/>
      <c r="AE12" s="255"/>
      <c r="AF12" s="255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5" customHeight="1">
      <c r="A13" s="256" t="s">
        <v>350</v>
      </c>
      <c r="B13" s="224">
        <v>21.4</v>
      </c>
      <c r="C13" s="224"/>
      <c r="D13" s="224">
        <v>21.2</v>
      </c>
      <c r="E13" s="224"/>
      <c r="F13" s="224">
        <v>21.7</v>
      </c>
      <c r="G13" s="388"/>
      <c r="H13" s="224">
        <v>17.2</v>
      </c>
      <c r="I13" s="224"/>
      <c r="J13" s="224">
        <v>16.8</v>
      </c>
      <c r="K13" s="224"/>
      <c r="L13" s="224">
        <v>18.1</v>
      </c>
      <c r="M13" s="388"/>
      <c r="N13" s="224">
        <v>18.3</v>
      </c>
      <c r="O13" s="224"/>
      <c r="P13" s="224">
        <v>17.2</v>
      </c>
      <c r="Q13" s="224"/>
      <c r="R13" s="224">
        <v>20.3</v>
      </c>
      <c r="S13" s="388"/>
      <c r="T13" s="224">
        <v>15.5</v>
      </c>
      <c r="U13" s="224"/>
      <c r="V13" s="224">
        <v>14.5</v>
      </c>
      <c r="W13" s="224"/>
      <c r="X13" s="224">
        <v>17.2</v>
      </c>
      <c r="Y13" s="255"/>
      <c r="Z13" s="255"/>
      <c r="AA13" s="255"/>
      <c r="AB13" s="255"/>
      <c r="AC13" s="255"/>
      <c r="AD13" s="255"/>
      <c r="AE13" s="255"/>
      <c r="AF13" s="255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5" customHeight="1">
      <c r="A14" s="256" t="s">
        <v>351</v>
      </c>
      <c r="B14" s="224">
        <v>40.7</v>
      </c>
      <c r="C14" s="224"/>
      <c r="D14" s="224">
        <v>39.1</v>
      </c>
      <c r="E14" s="224"/>
      <c r="F14" s="224">
        <v>43.6</v>
      </c>
      <c r="G14" s="388"/>
      <c r="H14" s="224">
        <v>40.1</v>
      </c>
      <c r="I14" s="224"/>
      <c r="J14" s="224">
        <v>37.7</v>
      </c>
      <c r="K14" s="224"/>
      <c r="L14" s="224">
        <v>44.4</v>
      </c>
      <c r="M14" s="388"/>
      <c r="N14" s="224">
        <v>39.6</v>
      </c>
      <c r="O14" s="224"/>
      <c r="P14" s="224">
        <v>37.3</v>
      </c>
      <c r="Q14" s="224"/>
      <c r="R14" s="224">
        <v>43.8</v>
      </c>
      <c r="S14" s="388"/>
      <c r="T14" s="224">
        <v>39.2</v>
      </c>
      <c r="U14" s="224"/>
      <c r="V14" s="224">
        <v>36.8</v>
      </c>
      <c r="W14" s="224"/>
      <c r="X14" s="224">
        <v>43.3</v>
      </c>
      <c r="Y14" s="253"/>
      <c r="Z14" s="255"/>
      <c r="AA14" s="255"/>
      <c r="AB14" s="255"/>
      <c r="AC14" s="255"/>
      <c r="AD14" s="255"/>
      <c r="AE14" s="255"/>
      <c r="AF14" s="255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5" customHeight="1">
      <c r="A15" s="256" t="s">
        <v>352</v>
      </c>
      <c r="B15" s="224">
        <v>20.5</v>
      </c>
      <c r="C15" s="224"/>
      <c r="D15" s="224">
        <v>20.3</v>
      </c>
      <c r="E15" s="224"/>
      <c r="F15" s="224">
        <v>20.7</v>
      </c>
      <c r="G15" s="388"/>
      <c r="H15" s="224">
        <v>21.4</v>
      </c>
      <c r="I15" s="224"/>
      <c r="J15" s="224">
        <v>21.9</v>
      </c>
      <c r="K15" s="224"/>
      <c r="L15" s="224">
        <v>20.6</v>
      </c>
      <c r="M15" s="388"/>
      <c r="N15" s="224">
        <v>19.9</v>
      </c>
      <c r="O15" s="224"/>
      <c r="P15" s="224">
        <v>19.6</v>
      </c>
      <c r="Q15" s="224"/>
      <c r="R15" s="224">
        <v>20.5</v>
      </c>
      <c r="S15" s="388"/>
      <c r="T15" s="224">
        <v>19.6</v>
      </c>
      <c r="U15" s="224"/>
      <c r="V15" s="224">
        <v>19.5</v>
      </c>
      <c r="W15" s="224"/>
      <c r="X15" s="224">
        <v>19.8</v>
      </c>
      <c r="Y15" s="255"/>
      <c r="Z15" s="255"/>
      <c r="AA15" s="255"/>
      <c r="AB15" s="255"/>
      <c r="AC15" s="255"/>
      <c r="AD15" s="255"/>
      <c r="AE15" s="255"/>
      <c r="AF15" s="255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5" customHeight="1">
      <c r="A16" s="256" t="s">
        <v>353</v>
      </c>
      <c r="B16" s="224">
        <v>17.5</v>
      </c>
      <c r="C16" s="224"/>
      <c r="D16" s="224">
        <v>19.4</v>
      </c>
      <c r="E16" s="224"/>
      <c r="F16" s="257">
        <v>14</v>
      </c>
      <c r="G16" s="388"/>
      <c r="H16" s="224">
        <v>21.2</v>
      </c>
      <c r="I16" s="224"/>
      <c r="J16" s="224">
        <v>23.6</v>
      </c>
      <c r="K16" s="224"/>
      <c r="L16" s="224">
        <v>16.9</v>
      </c>
      <c r="M16" s="388"/>
      <c r="N16" s="224">
        <v>22.2</v>
      </c>
      <c r="O16" s="224"/>
      <c r="P16" s="224">
        <v>25.9</v>
      </c>
      <c r="Q16" s="224"/>
      <c r="R16" s="224">
        <v>15.5</v>
      </c>
      <c r="S16" s="388"/>
      <c r="T16" s="224">
        <v>25.6</v>
      </c>
      <c r="U16" s="224"/>
      <c r="V16" s="224">
        <v>29.1</v>
      </c>
      <c r="W16" s="224"/>
      <c r="X16" s="224">
        <v>19.7</v>
      </c>
      <c r="Y16" s="255"/>
      <c r="Z16" s="255"/>
      <c r="AA16" s="255"/>
      <c r="AB16" s="255"/>
      <c r="AC16" s="255"/>
      <c r="AD16" s="255"/>
      <c r="AE16" s="255"/>
      <c r="AF16" s="255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 customHeight="1">
      <c r="A17" s="441"/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253"/>
      <c r="Z17" s="255"/>
      <c r="AA17" s="255"/>
      <c r="AB17" s="255"/>
      <c r="AC17" s="255"/>
      <c r="AD17" s="255"/>
      <c r="AE17" s="255"/>
      <c r="AF17" s="255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5" customHeight="1">
      <c r="A18" s="171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3"/>
      <c r="Z18" s="255"/>
      <c r="AA18" s="255"/>
      <c r="AB18" s="255"/>
      <c r="AC18" s="255"/>
      <c r="AD18" s="255"/>
      <c r="AE18" s="255"/>
      <c r="AF18" s="255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5" customHeight="1">
      <c r="A19" s="1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8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5" customHeight="1">
      <c r="A20" s="1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8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" customHeight="1">
      <c r="A21" s="1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8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5" customHeight="1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8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5" customHeight="1">
      <c r="A23" s="1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8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5" customHeight="1">
      <c r="A24"/>
      <c r="B24"/>
      <c r="C24"/>
      <c r="D24"/>
      <c r="E24"/>
      <c r="F24"/>
      <c r="G24"/>
      <c r="H24"/>
      <c r="I24"/>
      <c r="J24" s="11"/>
      <c r="K24" s="11"/>
      <c r="L24" s="11"/>
      <c r="N24" s="171"/>
      <c r="O24" s="171"/>
      <c r="P24" s="171" t="s">
        <v>345</v>
      </c>
      <c r="Q24" s="11"/>
      <c r="R24" s="68"/>
      <c r="S24" s="6"/>
      <c r="T24" s="6"/>
      <c r="U24" s="6"/>
      <c r="V24" s="6"/>
      <c r="W24" s="6"/>
      <c r="X24" s="6"/>
      <c r="Y24" s="180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5" customHeight="1">
      <c r="A25" s="7"/>
      <c r="B25" s="8"/>
      <c r="C25" s="8"/>
      <c r="D25" s="8"/>
      <c r="E25" s="8"/>
      <c r="F25" s="8"/>
      <c r="G25" s="8"/>
      <c r="H25" s="11"/>
      <c r="I25" s="11"/>
      <c r="J25" s="11"/>
      <c r="K25" s="11"/>
      <c r="L25" s="11"/>
      <c r="N25" s="171"/>
      <c r="O25" s="171"/>
      <c r="P25" s="418" t="s">
        <v>346</v>
      </c>
      <c r="Q25" s="434"/>
      <c r="R25" s="434"/>
      <c r="S25" s="434"/>
      <c r="T25" s="434"/>
      <c r="U25" s="434"/>
      <c r="V25" s="434"/>
      <c r="W25" s="434"/>
      <c r="X25" s="434"/>
      <c r="Y25" s="180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" ht="15" customHeight="1">
      <c r="A26" s="7"/>
      <c r="B26" s="8"/>
      <c r="C26" s="8"/>
      <c r="D26" s="8"/>
      <c r="E26" s="8"/>
      <c r="F26" s="8"/>
      <c r="G26" s="8"/>
      <c r="H26" s="11"/>
      <c r="I26" s="11"/>
      <c r="J26" s="11"/>
      <c r="K26" s="11"/>
      <c r="L26" s="11"/>
      <c r="N26" s="171"/>
      <c r="O26" s="171"/>
      <c r="P26" s="434"/>
      <c r="Q26" s="434"/>
      <c r="R26" s="434"/>
      <c r="S26" s="434"/>
      <c r="T26" s="434"/>
      <c r="U26" s="434"/>
      <c r="V26" s="434"/>
      <c r="W26" s="434"/>
      <c r="X26" s="434"/>
      <c r="Y26" s="193"/>
    </row>
    <row r="27" spans="1:24" ht="1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N27" s="171"/>
      <c r="O27" s="171"/>
      <c r="P27" s="434"/>
      <c r="Q27" s="434"/>
      <c r="R27" s="434"/>
      <c r="S27" s="434"/>
      <c r="T27" s="434"/>
      <c r="U27" s="434"/>
      <c r="V27" s="434"/>
      <c r="W27" s="434"/>
      <c r="X27" s="434"/>
    </row>
    <row r="28" spans="1:24" ht="1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7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93"/>
    </row>
    <row r="29" spans="1:24" ht="15" customHeight="1" thickBot="1">
      <c r="A29" s="217"/>
      <c r="B29" s="427" t="s">
        <v>343</v>
      </c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</row>
    <row r="30" spans="1:24" ht="15" customHeight="1" thickBot="1">
      <c r="A30" s="428"/>
      <c r="B30" s="429" t="s">
        <v>332</v>
      </c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30"/>
      <c r="N30" s="429" t="s">
        <v>333</v>
      </c>
      <c r="O30" s="429"/>
      <c r="P30" s="429"/>
      <c r="Q30" s="429"/>
      <c r="R30" s="429"/>
      <c r="S30" s="429"/>
      <c r="T30" s="429"/>
      <c r="U30" s="429"/>
      <c r="V30" s="429"/>
      <c r="W30" s="429"/>
      <c r="X30" s="429"/>
    </row>
    <row r="31" spans="1:24" ht="15" customHeight="1">
      <c r="A31" s="428"/>
      <c r="B31" s="439" t="s">
        <v>348</v>
      </c>
      <c r="C31" s="439"/>
      <c r="D31" s="439"/>
      <c r="E31" s="439"/>
      <c r="F31" s="439"/>
      <c r="G31" s="440"/>
      <c r="H31" s="439" t="s">
        <v>349</v>
      </c>
      <c r="I31" s="439"/>
      <c r="J31" s="439"/>
      <c r="K31" s="439"/>
      <c r="L31" s="439"/>
      <c r="M31" s="388"/>
      <c r="N31" s="439" t="s">
        <v>348</v>
      </c>
      <c r="O31" s="439"/>
      <c r="P31" s="439"/>
      <c r="Q31" s="439"/>
      <c r="R31" s="439"/>
      <c r="S31" s="440"/>
      <c r="T31" s="439" t="s">
        <v>349</v>
      </c>
      <c r="U31" s="439"/>
      <c r="V31" s="439"/>
      <c r="W31" s="439"/>
      <c r="X31" s="439"/>
    </row>
    <row r="32" spans="1:24" ht="15" customHeight="1">
      <c r="A32" s="428"/>
      <c r="B32" s="259" t="s">
        <v>46</v>
      </c>
      <c r="C32" s="260"/>
      <c r="D32" s="259" t="s">
        <v>334</v>
      </c>
      <c r="E32" s="260"/>
      <c r="F32" s="259" t="s">
        <v>335</v>
      </c>
      <c r="G32" s="388"/>
      <c r="H32" s="259" t="s">
        <v>46</v>
      </c>
      <c r="I32" s="260"/>
      <c r="J32" s="259" t="s">
        <v>334</v>
      </c>
      <c r="K32" s="260"/>
      <c r="L32" s="259" t="s">
        <v>335</v>
      </c>
      <c r="M32" s="388"/>
      <c r="N32" s="259" t="s">
        <v>46</v>
      </c>
      <c r="O32" s="260"/>
      <c r="P32" s="259" t="s">
        <v>334</v>
      </c>
      <c r="Q32" s="260"/>
      <c r="R32" s="259" t="s">
        <v>335</v>
      </c>
      <c r="S32" s="388"/>
      <c r="T32" s="259" t="s">
        <v>46</v>
      </c>
      <c r="U32" s="260"/>
      <c r="V32" s="259" t="s">
        <v>334</v>
      </c>
      <c r="W32" s="260"/>
      <c r="X32" s="259" t="s">
        <v>335</v>
      </c>
    </row>
    <row r="33" spans="1:24" ht="15" customHeight="1">
      <c r="A33" s="217"/>
      <c r="B33" s="42"/>
      <c r="C33" s="42"/>
      <c r="D33" s="209"/>
      <c r="E33" s="209"/>
      <c r="F33" s="209"/>
      <c r="G33" s="388"/>
      <c r="H33" s="42"/>
      <c r="I33" s="42"/>
      <c r="J33" s="209"/>
      <c r="K33" s="209"/>
      <c r="L33" s="209"/>
      <c r="M33" s="388"/>
      <c r="N33" s="42"/>
      <c r="O33" s="42"/>
      <c r="P33" s="42"/>
      <c r="Q33" s="42"/>
      <c r="R33" s="42"/>
      <c r="S33" s="388"/>
      <c r="T33" s="42"/>
      <c r="U33" s="42"/>
      <c r="V33" s="42"/>
      <c r="W33" s="42"/>
      <c r="X33" s="42"/>
    </row>
    <row r="34" spans="1:24" ht="15" customHeight="1">
      <c r="A34" s="261" t="s">
        <v>8</v>
      </c>
      <c r="B34" s="220">
        <v>100</v>
      </c>
      <c r="C34" s="220"/>
      <c r="D34" s="220">
        <v>65.8</v>
      </c>
      <c r="E34" s="224"/>
      <c r="F34" s="190">
        <v>34.2</v>
      </c>
      <c r="G34" s="388"/>
      <c r="H34" s="220">
        <v>100</v>
      </c>
      <c r="I34" s="220"/>
      <c r="J34" s="220">
        <v>63.9</v>
      </c>
      <c r="K34" s="224"/>
      <c r="L34" s="220">
        <v>36.1</v>
      </c>
      <c r="M34" s="388"/>
      <c r="N34" s="220">
        <v>100</v>
      </c>
      <c r="O34" s="220"/>
      <c r="P34" s="190">
        <v>64.2</v>
      </c>
      <c r="Q34" s="220"/>
      <c r="R34" s="190">
        <v>35.8</v>
      </c>
      <c r="S34" s="388"/>
      <c r="T34" s="220">
        <v>100</v>
      </c>
      <c r="U34" s="220"/>
      <c r="V34" s="262">
        <v>63</v>
      </c>
      <c r="W34" s="252"/>
      <c r="X34" s="262">
        <v>37</v>
      </c>
    </row>
    <row r="35" spans="1:24" ht="15" customHeight="1">
      <c r="A35" s="261"/>
      <c r="B35" s="221"/>
      <c r="C35" s="221"/>
      <c r="D35" s="224"/>
      <c r="E35" s="224"/>
      <c r="F35" s="263"/>
      <c r="G35" s="388"/>
      <c r="H35" s="221"/>
      <c r="I35" s="221"/>
      <c r="J35" s="221"/>
      <c r="K35" s="224"/>
      <c r="L35" s="221"/>
      <c r="M35" s="388"/>
      <c r="N35" s="221"/>
      <c r="O35" s="221"/>
      <c r="P35" s="263"/>
      <c r="Q35" s="224"/>
      <c r="R35" s="263"/>
      <c r="S35" s="388"/>
      <c r="T35" s="221"/>
      <c r="U35" s="221"/>
      <c r="V35" s="264"/>
      <c r="W35" s="257"/>
      <c r="X35" s="264"/>
    </row>
    <row r="36" spans="1:24" ht="15" customHeight="1">
      <c r="A36" s="265" t="s">
        <v>350</v>
      </c>
      <c r="B36" s="221">
        <v>100</v>
      </c>
      <c r="C36" s="221"/>
      <c r="D36" s="263">
        <v>65.3</v>
      </c>
      <c r="E36" s="224"/>
      <c r="F36" s="263">
        <v>34.7</v>
      </c>
      <c r="G36" s="388"/>
      <c r="H36" s="221">
        <v>100</v>
      </c>
      <c r="I36" s="221"/>
      <c r="J36" s="221">
        <v>62.2</v>
      </c>
      <c r="K36" s="224"/>
      <c r="L36" s="221">
        <v>37.8</v>
      </c>
      <c r="M36" s="388"/>
      <c r="N36" s="221">
        <v>100</v>
      </c>
      <c r="O36" s="221"/>
      <c r="P36" s="263">
        <v>60.3</v>
      </c>
      <c r="Q36" s="224"/>
      <c r="R36" s="263">
        <v>39.7</v>
      </c>
      <c r="S36" s="388"/>
      <c r="T36" s="221">
        <v>100</v>
      </c>
      <c r="U36" s="221"/>
      <c r="V36" s="264">
        <v>59</v>
      </c>
      <c r="W36" s="257"/>
      <c r="X36" s="264">
        <v>41</v>
      </c>
    </row>
    <row r="37" spans="1:24" ht="15" customHeight="1">
      <c r="A37" s="265" t="s">
        <v>351</v>
      </c>
      <c r="B37" s="221">
        <v>100</v>
      </c>
      <c r="C37" s="221"/>
      <c r="D37" s="263">
        <v>63.3</v>
      </c>
      <c r="E37" s="224"/>
      <c r="F37" s="263">
        <v>36.7</v>
      </c>
      <c r="G37" s="388"/>
      <c r="H37" s="221">
        <v>100</v>
      </c>
      <c r="I37" s="221"/>
      <c r="J37" s="221">
        <v>60.1</v>
      </c>
      <c r="K37" s="224"/>
      <c r="L37" s="221">
        <v>39.9</v>
      </c>
      <c r="M37" s="388"/>
      <c r="N37" s="221">
        <v>100</v>
      </c>
      <c r="O37" s="221"/>
      <c r="P37" s="263">
        <v>60.4</v>
      </c>
      <c r="Q37" s="224"/>
      <c r="R37" s="263">
        <v>39.6</v>
      </c>
      <c r="S37" s="388"/>
      <c r="T37" s="221">
        <v>100</v>
      </c>
      <c r="U37" s="221"/>
      <c r="V37" s="264">
        <v>59.1</v>
      </c>
      <c r="W37" s="257"/>
      <c r="X37" s="264">
        <v>40.9</v>
      </c>
    </row>
    <row r="38" spans="1:24" ht="15" customHeight="1">
      <c r="A38" s="265" t="s">
        <v>352</v>
      </c>
      <c r="B38" s="221">
        <v>100</v>
      </c>
      <c r="C38" s="221"/>
      <c r="D38" s="263">
        <v>65.4</v>
      </c>
      <c r="E38" s="224"/>
      <c r="F38" s="263">
        <v>34.6</v>
      </c>
      <c r="G38" s="388"/>
      <c r="H38" s="221">
        <v>100</v>
      </c>
      <c r="I38" s="221"/>
      <c r="J38" s="221">
        <v>65.3</v>
      </c>
      <c r="K38" s="224"/>
      <c r="L38" s="221">
        <v>34.7</v>
      </c>
      <c r="M38" s="388"/>
      <c r="N38" s="221">
        <v>100</v>
      </c>
      <c r="O38" s="221"/>
      <c r="P38" s="263">
        <v>63.2</v>
      </c>
      <c r="Q38" s="224"/>
      <c r="R38" s="263">
        <v>36.8</v>
      </c>
      <c r="S38" s="388"/>
      <c r="T38" s="221">
        <v>100</v>
      </c>
      <c r="U38" s="221"/>
      <c r="V38" s="264">
        <v>62.7</v>
      </c>
      <c r="W38" s="257"/>
      <c r="X38" s="264">
        <v>37.3</v>
      </c>
    </row>
    <row r="39" spans="1:24" ht="15" customHeight="1">
      <c r="A39" s="265" t="s">
        <v>353</v>
      </c>
      <c r="B39" s="221">
        <v>100</v>
      </c>
      <c r="C39" s="221"/>
      <c r="D39" s="263">
        <v>72.7</v>
      </c>
      <c r="E39" s="224"/>
      <c r="F39" s="263">
        <v>27.3</v>
      </c>
      <c r="G39" s="388"/>
      <c r="H39" s="221">
        <v>100</v>
      </c>
      <c r="I39" s="221"/>
      <c r="J39" s="221">
        <v>71.2</v>
      </c>
      <c r="K39" s="224"/>
      <c r="L39" s="221">
        <v>28.8</v>
      </c>
      <c r="M39" s="388"/>
      <c r="N39" s="221">
        <v>100</v>
      </c>
      <c r="O39" s="221"/>
      <c r="P39" s="264">
        <v>75</v>
      </c>
      <c r="Q39" s="224"/>
      <c r="R39" s="264">
        <v>25</v>
      </c>
      <c r="S39" s="388"/>
      <c r="T39" s="221">
        <v>100</v>
      </c>
      <c r="U39" s="221"/>
      <c r="V39" s="264">
        <v>71.6</v>
      </c>
      <c r="W39" s="257"/>
      <c r="X39" s="264">
        <v>28.4</v>
      </c>
    </row>
    <row r="40" spans="1:24" ht="15" customHeight="1">
      <c r="A40" s="428"/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</row>
    <row r="41" spans="1:24" ht="15" customHeight="1">
      <c r="A41" s="428" t="s">
        <v>344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</row>
    <row r="42" spans="1:24" ht="15" customHeight="1">
      <c r="A42" s="381"/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</row>
    <row r="43" spans="1:24" ht="15" customHeight="1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5" customHeight="1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5" customHeight="1">
      <c r="A45" s="1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5" customHeight="1">
      <c r="A46" s="1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5" customHeight="1">
      <c r="A47" s="1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5" customHeight="1">
      <c r="A48" s="1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5" customHeight="1">
      <c r="A49" s="12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5" customHeight="1">
      <c r="A50" s="12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5" customHeight="1">
      <c r="A51" s="12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5" customHeight="1">
      <c r="A52" s="12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5" customHeight="1">
      <c r="A53" s="12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5" customHeight="1">
      <c r="A54" s="12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5" customHeight="1">
      <c r="A55" s="12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5" customHeight="1">
      <c r="A56" s="1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5" customHeight="1">
      <c r="A57" s="1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5" customHeight="1">
      <c r="A58" s="12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5" customHeight="1">
      <c r="A59" s="1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5" customHeight="1">
      <c r="A60" s="12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5" customHeight="1">
      <c r="A61" s="12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5" customHeight="1">
      <c r="A62" s="12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5" customHeight="1">
      <c r="A63" s="1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5" customHeight="1">
      <c r="A64" s="12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5" customHeight="1">
      <c r="A65" s="12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5" customHeight="1">
      <c r="A66" s="12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5" customHeight="1">
      <c r="A67" s="12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5" customHeight="1">
      <c r="A68" s="12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5" customHeight="1">
      <c r="A69" s="12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5" customHeight="1">
      <c r="A70" s="12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5" customHeight="1">
      <c r="A71" s="12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5" customHeight="1">
      <c r="A72" s="12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5" customHeight="1">
      <c r="A73" s="12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5" customHeight="1">
      <c r="A74" s="1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ht="15" customHeight="1"/>
    <row r="76" ht="15" customHeight="1"/>
    <row r="77" ht="15" customHeight="1"/>
  </sheetData>
  <sheetProtection/>
  <mergeCells count="29">
    <mergeCell ref="A42:X42"/>
    <mergeCell ref="S31:S39"/>
    <mergeCell ref="T31:X31"/>
    <mergeCell ref="A40:X40"/>
    <mergeCell ref="A41:X41"/>
    <mergeCell ref="P25:X27"/>
    <mergeCell ref="B29:X29"/>
    <mergeCell ref="A30:A32"/>
    <mergeCell ref="B30:L30"/>
    <mergeCell ref="M30:M39"/>
    <mergeCell ref="N30:X30"/>
    <mergeCell ref="B31:F31"/>
    <mergeCell ref="G31:G39"/>
    <mergeCell ref="H31:L31"/>
    <mergeCell ref="N31:R31"/>
    <mergeCell ref="N8:R8"/>
    <mergeCell ref="S8:S16"/>
    <mergeCell ref="T8:X8"/>
    <mergeCell ref="A17:X17"/>
    <mergeCell ref="A1:H1"/>
    <mergeCell ref="P2:X4"/>
    <mergeCell ref="B6:X6"/>
    <mergeCell ref="A7:A9"/>
    <mergeCell ref="B7:L7"/>
    <mergeCell ref="M7:M16"/>
    <mergeCell ref="N7:X7"/>
    <mergeCell ref="B8:F8"/>
    <mergeCell ref="G8:G16"/>
    <mergeCell ref="H8:L8"/>
  </mergeCells>
  <hyperlinks>
    <hyperlink ref="Z2" location="Inicio!A1" display="Inicio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Lorenzo Carlos Yenes Salas</cp:lastModifiedBy>
  <dcterms:created xsi:type="dcterms:W3CDTF">2011-11-02T09:40:33Z</dcterms:created>
  <dcterms:modified xsi:type="dcterms:W3CDTF">2016-12-02T10:46:42Z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